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serrano\Desktop\"/>
    </mc:Choice>
  </mc:AlternateContent>
  <bookViews>
    <workbookView xWindow="0" yWindow="0" windowWidth="24000" windowHeight="9345" firstSheet="1" activeTab="1"/>
  </bookViews>
  <sheets>
    <sheet name="FORMATO RESUMIDO" sheetId="4" state="hidden" r:id="rId1"/>
    <sheet name="FORMATO DETALLADO" sheetId="3" r:id="rId2"/>
  </sheets>
  <definedNames>
    <definedName name="_xlnm._FilterDatabase" localSheetId="1" hidden="1">'FORMATO DETALLADO'!$A$37:$AO$134</definedName>
    <definedName name="_xlnm.Print_Area" localSheetId="1">'FORMATO DETALLADO'!$A$1:$O$134</definedName>
    <definedName name="_xlnm.Print_Area" localSheetId="0">'FORMATO RESUMIDO'!$A$1:$B$35</definedName>
    <definedName name="_xlnm.Print_Titles" localSheetId="1">'FORMATO DETALLADO'!$1:$5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1" i="3" l="1"/>
  <c r="O110" i="3"/>
  <c r="O109" i="3"/>
  <c r="O106" i="3"/>
  <c r="O105" i="3"/>
  <c r="O104" i="3"/>
  <c r="O103" i="3"/>
  <c r="O102" i="3"/>
  <c r="O101" i="3"/>
  <c r="O100" i="3"/>
  <c r="C47" i="3"/>
  <c r="C45" i="3"/>
  <c r="C42" i="3"/>
  <c r="O44" i="3"/>
  <c r="O43" i="3"/>
  <c r="O42" i="3"/>
  <c r="O41" i="3"/>
  <c r="O40" i="3"/>
  <c r="O39" i="3"/>
  <c r="O35" i="3"/>
  <c r="O34" i="3"/>
  <c r="O32" i="3"/>
  <c r="O31" i="3"/>
  <c r="O30" i="3"/>
  <c r="O29" i="3"/>
  <c r="O28" i="3"/>
  <c r="O27" i="3"/>
  <c r="O26" i="3"/>
  <c r="O25" i="3"/>
  <c r="C24" i="3"/>
  <c r="O130" i="3"/>
  <c r="O129" i="3"/>
  <c r="O128" i="3"/>
  <c r="O127" i="3"/>
  <c r="O126" i="3"/>
  <c r="O124" i="3"/>
  <c r="O125" i="3"/>
  <c r="O123" i="3"/>
  <c r="O122" i="3"/>
  <c r="O132" i="3"/>
  <c r="O133" i="3"/>
  <c r="F136" i="3"/>
  <c r="G136" i="3"/>
  <c r="H136" i="3"/>
  <c r="I136" i="3"/>
  <c r="J136" i="3"/>
  <c r="K136" i="3"/>
  <c r="L136" i="3"/>
  <c r="M136" i="3"/>
  <c r="N136" i="3"/>
  <c r="C131" i="3"/>
  <c r="D44" i="3" l="1"/>
  <c r="E44" i="3"/>
  <c r="F44" i="3"/>
  <c r="G44" i="3"/>
  <c r="H44" i="3"/>
  <c r="I44" i="3"/>
  <c r="J44" i="3"/>
  <c r="K44" i="3"/>
  <c r="L44" i="3"/>
  <c r="M44" i="3"/>
  <c r="N44" i="3"/>
  <c r="C44" i="3"/>
  <c r="N132" i="3" l="1"/>
  <c r="N131" i="3" s="1"/>
  <c r="M132" i="3"/>
  <c r="M131" i="3" s="1"/>
  <c r="L132" i="3"/>
  <c r="L131" i="3" s="1"/>
  <c r="K132" i="3"/>
  <c r="K131" i="3" s="1"/>
  <c r="J132" i="3"/>
  <c r="J131" i="3" s="1"/>
  <c r="I132" i="3"/>
  <c r="I131" i="3" s="1"/>
  <c r="H132" i="3"/>
  <c r="H131" i="3" s="1"/>
  <c r="G132" i="3"/>
  <c r="G131" i="3" s="1"/>
  <c r="F132" i="3"/>
  <c r="F131" i="3" s="1"/>
  <c r="E132" i="3"/>
  <c r="E131" i="3" s="1"/>
  <c r="D132" i="3"/>
  <c r="D131" i="3" s="1"/>
  <c r="N122" i="3"/>
  <c r="M122" i="3"/>
  <c r="L122" i="3"/>
  <c r="K122" i="3"/>
  <c r="J122" i="3"/>
  <c r="I122" i="3"/>
  <c r="H122" i="3"/>
  <c r="G122" i="3"/>
  <c r="F122" i="3"/>
  <c r="E122" i="3"/>
  <c r="D122" i="3"/>
  <c r="N54" i="3"/>
  <c r="M54" i="3"/>
  <c r="L54" i="3"/>
  <c r="K54" i="3"/>
  <c r="J54" i="3"/>
  <c r="I54" i="3"/>
  <c r="H54" i="3"/>
  <c r="G54" i="3"/>
  <c r="F54" i="3"/>
  <c r="E54" i="3"/>
  <c r="D54" i="3"/>
  <c r="N33" i="3"/>
  <c r="M33" i="3"/>
  <c r="L33" i="3"/>
  <c r="K33" i="3"/>
  <c r="J33" i="3"/>
  <c r="I33" i="3"/>
  <c r="H33" i="3"/>
  <c r="G33" i="3"/>
  <c r="F33" i="3"/>
  <c r="E33" i="3"/>
  <c r="D33" i="3"/>
  <c r="N24" i="3"/>
  <c r="M24" i="3"/>
  <c r="L24" i="3"/>
  <c r="K24" i="3"/>
  <c r="J24" i="3"/>
  <c r="I24" i="3"/>
  <c r="H24" i="3"/>
  <c r="G24" i="3"/>
  <c r="F24" i="3"/>
  <c r="E24" i="3"/>
  <c r="D24" i="3"/>
  <c r="N6" i="3"/>
  <c r="M6" i="3"/>
  <c r="L6" i="3"/>
  <c r="K6" i="3"/>
  <c r="J6" i="3"/>
  <c r="I6" i="3"/>
  <c r="H6" i="3"/>
  <c r="G6" i="3"/>
  <c r="F6" i="3"/>
  <c r="E6" i="3"/>
  <c r="O120" i="3"/>
  <c r="O115" i="3"/>
  <c r="O114" i="3"/>
  <c r="O113" i="3"/>
  <c r="O112" i="3"/>
  <c r="O107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4" i="3"/>
  <c r="O63" i="3"/>
  <c r="O62" i="3"/>
  <c r="O61" i="3"/>
  <c r="O60" i="3"/>
  <c r="O59" i="3"/>
  <c r="O58" i="3"/>
  <c r="O57" i="3"/>
  <c r="O56" i="3"/>
  <c r="O55" i="3"/>
  <c r="O53" i="3"/>
  <c r="O52" i="3"/>
  <c r="O51" i="3"/>
  <c r="O50" i="3"/>
  <c r="O49" i="3"/>
  <c r="O48" i="3"/>
  <c r="O46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J118" i="3" l="1"/>
  <c r="J117" i="3"/>
  <c r="G118" i="3"/>
  <c r="G117" i="3"/>
  <c r="K118" i="3"/>
  <c r="K117" i="3"/>
  <c r="N118" i="3"/>
  <c r="N117" i="3"/>
  <c r="H117" i="3"/>
  <c r="H118" i="3"/>
  <c r="L117" i="3"/>
  <c r="L118" i="3"/>
  <c r="F118" i="3"/>
  <c r="F117" i="3"/>
  <c r="E118" i="3"/>
  <c r="E117" i="3"/>
  <c r="E110" i="3"/>
  <c r="I118" i="3"/>
  <c r="I117" i="3"/>
  <c r="M118" i="3"/>
  <c r="M117" i="3"/>
  <c r="C132" i="3"/>
  <c r="C6" i="3"/>
  <c r="O24" i="3"/>
  <c r="C33" i="3"/>
  <c r="O33" i="3" s="1"/>
  <c r="C118" i="3" l="1"/>
  <c r="C117" i="3"/>
  <c r="C110" i="3"/>
  <c r="D6" i="3" l="1"/>
  <c r="O6" i="3" l="1"/>
  <c r="D117" i="3"/>
  <c r="O117" i="3" s="1"/>
  <c r="D118" i="3"/>
  <c r="O118" i="3" s="1"/>
  <c r="C36" i="3"/>
  <c r="E47" i="3"/>
  <c r="F47" i="3"/>
  <c r="G47" i="3"/>
  <c r="H47" i="3"/>
  <c r="I47" i="3"/>
  <c r="J47" i="3"/>
  <c r="K47" i="3"/>
  <c r="L47" i="3"/>
  <c r="M47" i="3"/>
  <c r="N47" i="3"/>
  <c r="D47" i="3"/>
  <c r="E45" i="3"/>
  <c r="F45" i="3"/>
  <c r="G45" i="3"/>
  <c r="H45" i="3"/>
  <c r="I45" i="3"/>
  <c r="J45" i="3"/>
  <c r="K45" i="3"/>
  <c r="L45" i="3"/>
  <c r="M45" i="3"/>
  <c r="N45" i="3"/>
  <c r="D45" i="3"/>
  <c r="E42" i="3"/>
  <c r="F42" i="3"/>
  <c r="G42" i="3"/>
  <c r="H42" i="3"/>
  <c r="I42" i="3"/>
  <c r="J42" i="3"/>
  <c r="K42" i="3"/>
  <c r="L42" i="3"/>
  <c r="M42" i="3"/>
  <c r="N42" i="3"/>
  <c r="D42" i="3"/>
  <c r="C119" i="3" l="1"/>
  <c r="C116" i="3" s="1"/>
  <c r="M38" i="3"/>
  <c r="I38" i="3"/>
  <c r="E38" i="3"/>
  <c r="L38" i="3"/>
  <c r="H38" i="3"/>
  <c r="D38" i="3"/>
  <c r="G38" i="3"/>
  <c r="N38" i="3"/>
  <c r="J38" i="3"/>
  <c r="F38" i="3"/>
  <c r="K38" i="3"/>
  <c r="O45" i="3"/>
  <c r="O47" i="3"/>
  <c r="E108" i="3"/>
  <c r="I110" i="3"/>
  <c r="I108" i="3" s="1"/>
  <c r="M110" i="3"/>
  <c r="M108" i="3" s="1"/>
  <c r="F110" i="3"/>
  <c r="F108" i="3" s="1"/>
  <c r="J110" i="3"/>
  <c r="J108" i="3" s="1"/>
  <c r="N110" i="3"/>
  <c r="N108" i="3" s="1"/>
  <c r="G110" i="3"/>
  <c r="G108" i="3" s="1"/>
  <c r="K110" i="3"/>
  <c r="K108" i="3" s="1"/>
  <c r="D110" i="3"/>
  <c r="D108" i="3" s="1"/>
  <c r="H110" i="3"/>
  <c r="H108" i="3" s="1"/>
  <c r="L110" i="3"/>
  <c r="L108" i="3" s="1"/>
  <c r="C38" i="3"/>
  <c r="L121" i="3" l="1"/>
  <c r="K121" i="3"/>
  <c r="J121" i="3"/>
  <c r="I121" i="3"/>
  <c r="H121" i="3"/>
  <c r="G121" i="3"/>
  <c r="F121" i="3"/>
  <c r="E121" i="3"/>
  <c r="D121" i="3"/>
  <c r="C122" i="3"/>
  <c r="N121" i="3"/>
  <c r="M121" i="3"/>
  <c r="C108" i="3"/>
  <c r="C54" i="3"/>
  <c r="O38" i="3" l="1"/>
  <c r="C121" i="3"/>
  <c r="C37" i="3"/>
  <c r="O54" i="3"/>
  <c r="O121" i="3"/>
  <c r="O108" i="3"/>
  <c r="C134" i="3" l="1"/>
  <c r="C136" i="3" l="1"/>
  <c r="O131" i="3"/>
  <c r="L36" i="3"/>
  <c r="L119" i="3" s="1"/>
  <c r="N36" i="3"/>
  <c r="N119" i="3" s="1"/>
  <c r="N116" i="3" s="1"/>
  <c r="N37" i="3" s="1"/>
  <c r="N134" i="3" s="1"/>
  <c r="M36" i="3"/>
  <c r="M119" i="3" s="1"/>
  <c r="M116" i="3" s="1"/>
  <c r="M37" i="3" s="1"/>
  <c r="M134" i="3" s="1"/>
  <c r="H36" i="3"/>
  <c r="H119" i="3" s="1"/>
  <c r="H116" i="3" s="1"/>
  <c r="H37" i="3" s="1"/>
  <c r="H134" i="3" s="1"/>
  <c r="E36" i="3"/>
  <c r="E119" i="3" s="1"/>
  <c r="E116" i="3" s="1"/>
  <c r="E37" i="3" s="1"/>
  <c r="E134" i="3" s="1"/>
  <c r="E136" i="3" s="1"/>
  <c r="J36" i="3"/>
  <c r="J119" i="3" s="1"/>
  <c r="J116" i="3" s="1"/>
  <c r="J37" i="3" s="1"/>
  <c r="J134" i="3" s="1"/>
  <c r="K36" i="3"/>
  <c r="K119" i="3" s="1"/>
  <c r="K116" i="3" s="1"/>
  <c r="K37" i="3" s="1"/>
  <c r="K134" i="3" s="1"/>
  <c r="D36" i="3"/>
  <c r="D119" i="3" s="1"/>
  <c r="D116" i="3" s="1"/>
  <c r="D37" i="3" s="1"/>
  <c r="D134" i="3" s="1"/>
  <c r="D136" i="3" s="1"/>
  <c r="I36" i="3"/>
  <c r="I119" i="3" s="1"/>
  <c r="I116" i="3" s="1"/>
  <c r="I37" i="3" s="1"/>
  <c r="I134" i="3" s="1"/>
  <c r="F36" i="3"/>
  <c r="F119" i="3" s="1"/>
  <c r="G36" i="3"/>
  <c r="G119" i="3" s="1"/>
  <c r="G116" i="3" s="1"/>
  <c r="G37" i="3" s="1"/>
  <c r="G134" i="3" s="1"/>
  <c r="O134" i="3" l="1"/>
  <c r="O36" i="3"/>
  <c r="O136" i="3" s="1"/>
  <c r="F116" i="3"/>
  <c r="F37" i="3" l="1"/>
  <c r="F134" i="3" l="1"/>
  <c r="O119" i="3"/>
  <c r="L116" i="3"/>
  <c r="O116" i="3" s="1"/>
  <c r="L37" i="3" l="1"/>
  <c r="O37" i="3" s="1"/>
  <c r="L134" i="3" l="1"/>
</calcChain>
</file>

<file path=xl/comments1.xml><?xml version="1.0" encoding="utf-8"?>
<comments xmlns="http://schemas.openxmlformats.org/spreadsheetml/2006/main">
  <authors>
    <author>Fulton Efren Danin Galarza</author>
    <author>Bertha Carola Canarte Soledispa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</rPr>
          <t>ESPOL-TECH E.P.</t>
        </r>
        <r>
          <rPr>
            <sz val="9"/>
            <color indexed="81"/>
            <rFont val="Tahoma"/>
            <family val="2"/>
          </rPr>
          <t xml:space="preserve">
Indicar para quién aplica esta partida.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ESPOL-TECH E.P.</t>
        </r>
        <r>
          <rPr>
            <sz val="9"/>
            <color indexed="81"/>
            <rFont val="Tahoma"/>
            <family val="2"/>
          </rPr>
          <t xml:space="preserve">
Indicar para quién aplica esta partida.</t>
        </r>
      </text>
    </comment>
    <comment ref="B110" authorId="1" shapeId="0">
      <text>
        <r>
          <rPr>
            <b/>
            <sz val="9"/>
            <color indexed="81"/>
            <rFont val="Tahoma"/>
            <family val="2"/>
          </rPr>
          <t>Bertha Carola Canarte Soledispa:</t>
        </r>
        <r>
          <rPr>
            <sz val="9"/>
            <color indexed="81"/>
            <rFont val="Tahoma"/>
            <family val="2"/>
          </rPr>
          <t xml:space="preserve">
Este valor se lo saca de los ingresos 0.5%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 xml:space="preserve">ESPOL-TECH E.P.
</t>
        </r>
        <r>
          <rPr>
            <sz val="9"/>
            <color indexed="81"/>
            <rFont val="Tahoma"/>
            <family val="2"/>
          </rPr>
          <t xml:space="preserve">Debe incluirse todo bien cuyo valor sea igual o superior a $100
</t>
        </r>
      </text>
    </comment>
  </commentList>
</comments>
</file>

<file path=xl/sharedStrings.xml><?xml version="1.0" encoding="utf-8"?>
<sst xmlns="http://schemas.openxmlformats.org/spreadsheetml/2006/main" count="404" uniqueCount="367">
  <si>
    <t>EMPRESA PÚBLICA DE SERVICIOS ESPOL-TECH E.P.</t>
  </si>
  <si>
    <t>CÓDIGO</t>
  </si>
  <si>
    <t>RUBROS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</si>
  <si>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</si>
  <si>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</si>
  <si>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</si>
  <si>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</si>
  <si>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</si>
  <si>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</si>
  <si>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</si>
  <si>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</si>
  <si>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</si>
  <si>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</si>
  <si>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</si>
  <si>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</si>
  <si>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14.03.99</t>
  </si>
  <si>
    <t>18.01.01</t>
  </si>
  <si>
    <t>18.01.02</t>
  </si>
  <si>
    <t>18.01.03</t>
  </si>
  <si>
    <t>18.01.04</t>
  </si>
  <si>
    <t>19.04.99</t>
  </si>
  <si>
    <t>28.01.01</t>
  </si>
  <si>
    <t>28.01.02</t>
  </si>
  <si>
    <t>28.01.03</t>
  </si>
  <si>
    <t>28.01.04</t>
  </si>
  <si>
    <t>28.03.02</t>
  </si>
  <si>
    <t>GASTOS EN PERSONAL</t>
  </si>
  <si>
    <t>51.01.05</t>
  </si>
  <si>
    <t>51.05.09</t>
  </si>
  <si>
    <t>Horas Extraordinarias y Suplementarias</t>
  </si>
  <si>
    <t>51.05.13</t>
  </si>
  <si>
    <t>Encargos</t>
  </si>
  <si>
    <t>51.02.03</t>
  </si>
  <si>
    <t>51.02.04</t>
  </si>
  <si>
    <t>51.06.01</t>
  </si>
  <si>
    <t>51.06.02</t>
  </si>
  <si>
    <t>51.07.04</t>
  </si>
  <si>
    <t>51.07.07</t>
  </si>
  <si>
    <t>51.05.07</t>
  </si>
  <si>
    <t>Honorarios Profesionales/ Director del Proyecto</t>
  </si>
  <si>
    <t>Honorarios Profesionales / Coordinadores</t>
  </si>
  <si>
    <t>Honorarios Profesionales / Expertos (detallar el cargo)</t>
  </si>
  <si>
    <t>Honorarios Profesionales / Otros Cargos</t>
  </si>
  <si>
    <t>Honorarios Profesionales / Dictado de Clases</t>
  </si>
  <si>
    <t>51.07.11</t>
  </si>
  <si>
    <t>Indemnizaciones  Labores</t>
  </si>
  <si>
    <t>BIENES Y SERVICIOS DE CONSUMO</t>
  </si>
  <si>
    <t>53.01.01</t>
  </si>
  <si>
    <t>Agua Potable</t>
  </si>
  <si>
    <t>53.01.04</t>
  </si>
  <si>
    <t>Energía Eléctrica</t>
  </si>
  <si>
    <t>53.01.05</t>
  </si>
  <si>
    <t>Telecomunicaciones</t>
  </si>
  <si>
    <t>53.01.06</t>
  </si>
  <si>
    <t>Servicio de Correo</t>
  </si>
  <si>
    <t>53.02.01</t>
  </si>
  <si>
    <t>Transporte De Personal</t>
  </si>
  <si>
    <t>53.02.02</t>
  </si>
  <si>
    <t>Fletes Y Maniobras</t>
  </si>
  <si>
    <t>53.02.04</t>
  </si>
  <si>
    <t>Edición, Impresión, Reproducción Y Publicaciones</t>
  </si>
  <si>
    <t>53.02.07</t>
  </si>
  <si>
    <t>Difusión, Información Y Publicidad</t>
  </si>
  <si>
    <t>53.02.08</t>
  </si>
  <si>
    <t>Servicio Seguridad y Vigilancia</t>
  </si>
  <si>
    <t>53.02.09</t>
  </si>
  <si>
    <t>Servicios De Aseo</t>
  </si>
  <si>
    <t>53.02.99</t>
  </si>
  <si>
    <t>Otros Servicios Generales (Servicios de Análisis y Pruebas Químicas y otros)</t>
  </si>
  <si>
    <t>53.03.01</t>
  </si>
  <si>
    <t>Pasajes al Interior</t>
  </si>
  <si>
    <t>53.03.02</t>
  </si>
  <si>
    <t>Pasajes al Exterior</t>
  </si>
  <si>
    <t>53.03.03</t>
  </si>
  <si>
    <t>Viáticos Y Subsistencias al Interior</t>
  </si>
  <si>
    <t>53.03.04</t>
  </si>
  <si>
    <t>Viáticos Y Subsistencias al Exterior</t>
  </si>
  <si>
    <t>53.04.02</t>
  </si>
  <si>
    <t>Edificios, Locales, residencias y Cableado Estructurado (Instalación, Mantenimiento y Reparaciones)</t>
  </si>
  <si>
    <t>53.04.03</t>
  </si>
  <si>
    <t>Gastos de Mantenimiento de Mobiliarios</t>
  </si>
  <si>
    <t>53.04.04</t>
  </si>
  <si>
    <t>Gastos de Mantenimiento de Maquinarias Y Equipos</t>
  </si>
  <si>
    <t>53.04.05</t>
  </si>
  <si>
    <t>Gastos de Mantenimiento de Vehículos</t>
  </si>
  <si>
    <t>53.04.09</t>
  </si>
  <si>
    <t>Gastos en Libros y Colecciones</t>
  </si>
  <si>
    <t>53.04.99</t>
  </si>
  <si>
    <t>Otros Gastos en Instalaciones, Mantenimiento y Reparaciones</t>
  </si>
  <si>
    <t>53.05.02</t>
  </si>
  <si>
    <t>Arrendamientos De Edificios, Locales Y Residencias</t>
  </si>
  <si>
    <t>53.05.03</t>
  </si>
  <si>
    <t>Arrendamiento de Mobiliarios</t>
  </si>
  <si>
    <t>53.05.04</t>
  </si>
  <si>
    <t>Arrendamientos De Maquinarias Y Equipos</t>
  </si>
  <si>
    <t>Contratación de Estudios e Investigaciones  (Subcontrataciones)</t>
  </si>
  <si>
    <t>53.06.03</t>
  </si>
  <si>
    <t>Servicio  de Capacitación</t>
  </si>
  <si>
    <t>53.06.04</t>
  </si>
  <si>
    <t>Fiscalización E Inspecciones Técnicas (Subcontrataciones)</t>
  </si>
  <si>
    <t>53.07.03</t>
  </si>
  <si>
    <t>Arrendamiento de Equipos Informaticos</t>
  </si>
  <si>
    <t>53.07.04</t>
  </si>
  <si>
    <t>Mantenimiento y Reparación de Equipos y Sistemas Informaticos</t>
  </si>
  <si>
    <t>53.08.01</t>
  </si>
  <si>
    <t>Servicios de Alimentación*</t>
  </si>
  <si>
    <t>53.08.02</t>
  </si>
  <si>
    <t>Gastos en Vestimenta, Uniformes, Prendas de Protección</t>
  </si>
  <si>
    <t>53.08.03</t>
  </si>
  <si>
    <t>Combustibles Y Lubricantes</t>
  </si>
  <si>
    <t>53.08.04</t>
  </si>
  <si>
    <t>Materiales De Oficina</t>
  </si>
  <si>
    <t>53.08.05</t>
  </si>
  <si>
    <t>Materiales De Aseo</t>
  </si>
  <si>
    <t>53.08.06</t>
  </si>
  <si>
    <t>Herramientas</t>
  </si>
  <si>
    <t>53.08.07</t>
  </si>
  <si>
    <t>Materiales De Impresión, Fotografía, Reproducción</t>
  </si>
  <si>
    <t>53.08.09</t>
  </si>
  <si>
    <t>Medicinas y Productos Farmacéuticos</t>
  </si>
  <si>
    <t>53.08.10</t>
  </si>
  <si>
    <t>Materiales Para Laboratorio Y Uso Médico</t>
  </si>
  <si>
    <t>53.08.11</t>
  </si>
  <si>
    <t xml:space="preserve">Materiales De Construcción, Eléctricos, Plomería </t>
  </si>
  <si>
    <t>53.08.12</t>
  </si>
  <si>
    <t>Materiales Didacticos</t>
  </si>
  <si>
    <t>53.08.13</t>
  </si>
  <si>
    <t>Repuestos y Accesorios</t>
  </si>
  <si>
    <t>53.08.14</t>
  </si>
  <si>
    <t>Suministros para Actividades Agropecuaria, Pesca y Caza</t>
  </si>
  <si>
    <t>53.08.99</t>
  </si>
  <si>
    <t>Otros Bienes de Uso y Consumo Corriente</t>
  </si>
  <si>
    <t>53.14.03</t>
  </si>
  <si>
    <t>Mobiliarios (Bienes Muebles no Depreciables)</t>
  </si>
  <si>
    <t>53.14.04</t>
  </si>
  <si>
    <t>Maquinarias y Equipos (Bienes Muebles no Dereciables)</t>
  </si>
  <si>
    <t>53.14.07</t>
  </si>
  <si>
    <t>Equipos, Sistemas y Paquetes Informaticos</t>
  </si>
  <si>
    <t>53.14.09</t>
  </si>
  <si>
    <t>Libros y Colecciones</t>
  </si>
  <si>
    <t>53.14.11</t>
  </si>
  <si>
    <t>Partes y Respuestos</t>
  </si>
  <si>
    <t>OTROS GASTOS CORRIENTES</t>
  </si>
  <si>
    <t>57.01.01</t>
  </si>
  <si>
    <t>57.01.02</t>
  </si>
  <si>
    <t>57.01.99</t>
  </si>
  <si>
    <t>Otros Impuestos, Tasas y Contribuyentes</t>
  </si>
  <si>
    <t>57.02.01</t>
  </si>
  <si>
    <t>Seguros</t>
  </si>
  <si>
    <t>57.02.03</t>
  </si>
  <si>
    <t>57.02.99</t>
  </si>
  <si>
    <t>Otros Gastos Financieros</t>
  </si>
  <si>
    <t>58.01.03</t>
  </si>
  <si>
    <t>84.01.03</t>
  </si>
  <si>
    <t>Mobiliarios</t>
  </si>
  <si>
    <t>84.01.04</t>
  </si>
  <si>
    <t>Maquinarias Y Equipos</t>
  </si>
  <si>
    <t>84.01.05</t>
  </si>
  <si>
    <t>Vehículos</t>
  </si>
  <si>
    <t>84.01.06</t>
  </si>
  <si>
    <t>84.01.07</t>
  </si>
  <si>
    <t>Equipos, Sistemas Y Paquetes Informáticos</t>
  </si>
  <si>
    <t>84.01.08</t>
  </si>
  <si>
    <t>Bienes artísticos y culturales</t>
  </si>
  <si>
    <t>84.01.09</t>
  </si>
  <si>
    <t>Libros Y Colecciones</t>
  </si>
  <si>
    <t>84.01.11</t>
  </si>
  <si>
    <t>Partes y Repuestos</t>
  </si>
  <si>
    <r>
      <t>Otros no especificados</t>
    </r>
    <r>
      <rPr>
        <sz val="10"/>
        <color theme="1"/>
        <rFont val="Century Gothic"/>
        <family val="2"/>
      </rPr>
      <t/>
    </r>
  </si>
  <si>
    <t>37.01.02</t>
  </si>
  <si>
    <t xml:space="preserve">Compensación por Vacaciones  </t>
  </si>
  <si>
    <t>FORMATO GENERAL ESPOL TECH E.P.</t>
  </si>
  <si>
    <t>RECURSOS HUMANOS</t>
  </si>
  <si>
    <t>Director// Coordinador del Proyecto (como Honorarios Profesionales -cobro por factura). En caso de afiliación al IESS, deben calcularse los gastos de Ley.</t>
  </si>
  <si>
    <t>XXX</t>
  </si>
  <si>
    <t>etc</t>
  </si>
  <si>
    <t>ACTIVOS FIJOS</t>
  </si>
  <si>
    <t>Equipos, Sistemas y Paquetes Informáticos</t>
  </si>
  <si>
    <t>Maquinarios y Equipos</t>
  </si>
  <si>
    <t>SERVICIOS</t>
  </si>
  <si>
    <t>Pasajes y Viáticos</t>
  </si>
  <si>
    <t>Transporte</t>
  </si>
  <si>
    <t>Mantenimientos y Reparaciones</t>
  </si>
  <si>
    <t>SUMINISTROS</t>
  </si>
  <si>
    <t>Materiales de Oficina</t>
  </si>
  <si>
    <t xml:space="preserve">Materiales de Aseo </t>
  </si>
  <si>
    <t>Otros Bienes de Uso y Consumo</t>
  </si>
  <si>
    <t>PARTICIPACIONES</t>
  </si>
  <si>
    <t>ESPOL TECH E.P. 5% (calculadas sobre el ingreso Neto recibido)</t>
  </si>
  <si>
    <t>Impuesto al Valor Agregado (IVA)</t>
  </si>
  <si>
    <t>Aporte 5*1000   (calculado sobre el ingreso Neto recibido)</t>
  </si>
  <si>
    <t>Comisiones Bancarias ($0.10 por cada transfencia nacional y $30.20 para transferencias internacionales</t>
  </si>
  <si>
    <t>VALOR TOTAL DEL CONTRATO</t>
  </si>
  <si>
    <t>53.06.02</t>
  </si>
  <si>
    <t>Transferencias recibidas de entidades descentralizadas y autónomas.</t>
  </si>
  <si>
    <t>Transferencias recibidas de empresas públicas.</t>
  </si>
  <si>
    <t>Transferencias recibidas de gobiernos autónomos descentralizados.</t>
  </si>
  <si>
    <t>Transferencias de capital e inversión recibidas de entidades descentralizadas y autónomas.</t>
  </si>
  <si>
    <t>Transferencias de capital e inversión recibidas de empresas públicas.</t>
  </si>
  <si>
    <t>Donaciones recibidas de gobiernos y organismos gubernamentales.</t>
  </si>
  <si>
    <t>Gastos por remuneraciones de servidores y trabajadores. Se exceptúan el décimo tercer sueldo, décimo cuarto sueldo, dietas, horas extraordinarias y suplementarias; y, los ingresos que por otros rubros se excluyen en la norma pertinente.</t>
  </si>
  <si>
    <t>Bonificación anual, equivalente a la doceava parte de todas las remuneraciones percibidas durante el año, de conformidad con las disposiciones legales vigentes.</t>
  </si>
  <si>
    <t>Detalle</t>
  </si>
  <si>
    <t>Ingresos provenientes de la prestación de servicios técnicos y especializados de actividades
 institucionales no consideradas en los ítems anteriores.</t>
  </si>
  <si>
    <t>Transferencias recibidas de entidades y organismos del Presupuesto 
General del Estado.</t>
  </si>
  <si>
    <t>Ingresos no tributarios recaudados por conceptos no especificados en los ítems anteriores,
 de carácter ocasional o carente de identificación expresa.</t>
  </si>
  <si>
    <t>Transferencias de capital e inversión recibidas de entidades y organismos que integran 
el Presupuesto General del Estado.</t>
  </si>
  <si>
    <t>Transferencias de capital e inversión recibidas de organismos de gobiernos autónomos
 descentralizados.</t>
  </si>
  <si>
    <t>Pago a servidores y servidoras por trabajos realizados fuera de la jornada laboral,
 por disposición expresa de autoridad competente.</t>
  </si>
  <si>
    <t>Pago a persona encargada de un puesto vacante de directivo de nivel jerárquico superior, 
de conformidad con las disposiciones legales vigentes.</t>
  </si>
  <si>
    <t>Bonificación anual equivalente a una remuneración básica mínima unificada, vigente a la fecha de pago, de conformidad con las disposiciones legales vigentes.</t>
  </si>
  <si>
    <t>Asignación a la Seguridad Social para cubrir los aportes patronales obligatorios.</t>
  </si>
  <si>
    <t>Asignación anual equivalente a una remuneración mensual unificada, del servidor o trabajador que cumpliere más de un año de servicio, de conformidad con las disposiciones legales vigentes.</t>
  </si>
  <si>
    <t>Asignación para compensar al trabajador por aviso de terminación del contrato, 
de conformidad con las disposiciones legales vigentes.</t>
  </si>
  <si>
    <t>Asignación para compensar pecuniariamente por vacaciones no gozadas a los servidores
 y trabajadores que cesan en sus funciones.</t>
  </si>
  <si>
    <t>Gastos por servicios prestados, de acuerdo a los días laborados: a favor de un servidor o servidora, cuando el registro de su nombramiento no se efectúe el primer día hábil del mes; a favor de personas caucionadas, mientras no sean legalmente reemplazadas; y, para servidoras y servidores 
requeridos en calidad de organizadores, profesores, facilitadores o instructores en eventos de capacitación, en horario fuera de la jornada de trabajo. Incluye la retribución económica a favor de los vocales del Consejo de Evaluación, Acreditación y Aseguramiento de la Calidad de la Educación Superior y Consejo Nacional de Educación Superior.</t>
  </si>
  <si>
    <t>Asignación para resarcir y compensar a servidores y trabajadores por causas legalmente definidas y que no se contemplan en las clasificaciones anteriores, en el país y en el exterior.</t>
  </si>
  <si>
    <t>Gastos por el consumo de agua potable y sus relacionados</t>
  </si>
  <si>
    <t>Gastos por servicio de energía eléctrica, energía alternativa y sus relacionados.</t>
  </si>
  <si>
    <t>Gastos por servicios de telefonía fija y móvil, telegrafía, fax, radiotelegráfico, satelital, internet; 
por arrendamiento de canales de frecuencia y otros relacionados.</t>
  </si>
  <si>
    <t>Gastos por servicios postales y relacionados prestados por empresas autorizadas.</t>
  </si>
  <si>
    <t>Gastos por obligaciones adquiridas con terceros para el transporte de personas.</t>
  </si>
  <si>
    <t>Gastos por traslado, maniobras, embarque y desembarque interno e internacional de toda clase de bienes, de acuerdo con la reglamentación pertinente.</t>
  </si>
  <si>
    <t>Gastos por almacenamiento, embalaje, desembalaje; envase, desenvase de toda clase 
de objetos y bienes; y, recarga de extintores.</t>
  </si>
  <si>
    <t>Gastos para cubrir servicios de difusión de información oficial y pública por cualquier 
medio de comunicación.</t>
  </si>
  <si>
    <t>Pagos por servicios de seguridad de personas y vigilancia de bienes muebles, inmuebles, valores y otros, contratados con empresas de seguridad.</t>
  </si>
  <si>
    <t>Pago por servicios de lavado de ropa de trabajo, manteles, toallas y similares; fumigación, desinfección y aseode áreas dentales, quirúrgicas y demás instalaciones; recolección y manejo de desechos contaminados; recuperación y clasificación de materiales reciclables.</t>
  </si>
  <si>
    <t>Gastos para cubrir servicios no clasificados en los ítems anteriores.</t>
  </si>
  <si>
    <t>Gastos por movilización y transporte de servidores y trabajadores públicos dentro del país; transporte de delegados, misiones, comisiones y representaciones extranjeras y nacionales que brindan asistencia técnica y participan en eventos de entidades públicas; y, para deportistas, entrenadores y cuerpo técnico que representen al país.</t>
  </si>
  <si>
    <t>Gastos por movilización y transporte de servidores y trabajadores públicos fuera del país; transporte de delegados, misiones, comisiones y representaciones extranjeras y nacionales que brindan asistencia técnica y participan en eventos de entidades públicas; y, para deportistas, entrenadores y cuerpo técnico que representen al país.</t>
  </si>
  <si>
    <t>Gastos por hospedaje y alimentación de los servidores y trabajadores públicos, 
en comisión de servicios dentro del país.</t>
  </si>
  <si>
    <t>Asignación para cubrir valores diarios de hospedaje y alimentación de los servidores y trabajadores públicos enviados en comisión de servicios al exterior.</t>
  </si>
  <si>
    <t>Gastos por mantenimiento y reparación de edificios, locales, residencias; por armada y desarmada de estaciones de trabajo, mamparas, piso y techo; y, cableado estructurado.</t>
  </si>
  <si>
    <t>Gastos por instalación, mantenimiento y reparación de bienes muebles</t>
  </si>
  <si>
    <t>Gastos por instalación, mantenimiento y reparación de maquinarias y equipos, excepto equipos
 informáticos.</t>
  </si>
  <si>
    <t>Gastos por el mantenimiento y reparación de vehículos, de partes y accesorios.</t>
  </si>
  <si>
    <t>Gastos por mantenimiento y reparación de libros y colecciones de bibliotecas y oficinas públicas.</t>
  </si>
  <si>
    <t>Gastos para la instalación, mantenimiento y reparación de bienes no especificados en los 
ítems anteriores.</t>
  </si>
  <si>
    <t>Gastos por el alquiler de edificios, locales, residencias, parqueaderos, casilleros judiciales 
y bancarios.</t>
  </si>
  <si>
    <t>Gastos por alquiler de mobiliario.</t>
  </si>
  <si>
    <t xml:space="preserve">Gastos por alquiler de maquinarias y equipos, excepto informáticos.
</t>
  </si>
  <si>
    <t>Gastos por servicios especializados de auditoría.</t>
  </si>
  <si>
    <t>Gastos por servicios especializados para capacitación y adiestramiento.</t>
  </si>
  <si>
    <t>Gastos por servicios especializados para la entrega o recepción de obras o peritajes.</t>
  </si>
  <si>
    <t>Gastos por el alquiler de equipos informáticos.</t>
  </si>
  <si>
    <t>Gastos por mantenimiento y reparación de equipos y sistemas informáticos.</t>
  </si>
  <si>
    <t>Gastos por adquisición de alimentos y bebidas para el personal.</t>
  </si>
  <si>
    <t>Gastos por adquisición de indumentaria, prendas de protección, accesorios para uniformes 
militares y policiales; y, carpas.</t>
  </si>
  <si>
    <t>Gastos en combustibles, lubricantes y aditivos en general. Incluye consumo de gas.</t>
  </si>
  <si>
    <t>Gastos en suministros, materiales y accesorios de oficina.</t>
  </si>
  <si>
    <t>Gastos en suministros y materiales de aseo y limpieza; y pago por la recolección de objetos corto
 punzantes de uso médico.</t>
  </si>
  <si>
    <t>Gastos en herramientas y equipos menores.</t>
  </si>
  <si>
    <t>Gastos por suministros y materiales para imprenta, fotografía y reproducción. Incluye la adquisición de revistas, periódicos y otras publicaciones.</t>
  </si>
  <si>
    <t>Medicamentos para diagnóstico, tratamiento, mitigación y profilaxis de una enfermedad, anomalía física o síntoma, o restablecimiento, corrección, modificación del equilibrio de las funciones orgánicas de los seres humanos. Aplica también a la asociación de sustancias de valor dietético con indicaciones terapéuticas o alimentos preparados que remplacen regímenes alimenticios especiales.</t>
  </si>
  <si>
    <t>Gastos destinados para la adquisición de dispositivos médicos utilizados en los servicios de Laboratorio Clínico y Patología excepto los equipos biomédicos.</t>
  </si>
  <si>
    <t>Gastos en insumos, materiales y suministros para la construcción, electricidad, plomería, carpintería, señalización vial, elaboración de placas, otros para tránsito, navegación y contra incendios.</t>
  </si>
  <si>
    <t>Gastos en suministros, materiales y libros destinados a actividades educativas y a la distribución.</t>
  </si>
  <si>
    <t>Gastos en repuestos y accesorios corrientes necesarios para el funcionamiento de los bienes.</t>
  </si>
  <si>
    <t>Gastos en suministros y materiales corrientes utilizados en las actividades agrícolas,
 ganaderas, de caza y pesca.</t>
  </si>
  <si>
    <t>Gastos en bienes no clasificables en los ítems anteriores, con fines de uso corriente.</t>
  </si>
  <si>
    <t>Gasto por adquisición de mobiliario.</t>
  </si>
  <si>
    <t>Gasto por adquisición de maquinarias y equipos, excepto de equipos informáticos.</t>
  </si>
  <si>
    <t>Gasto por la adquisición de equipos, sistemas y paquetes informáticos.</t>
  </si>
  <si>
    <t>Asignaciones para la adquisición de colecciones, libros, revistas y ediciones técnicas.</t>
  </si>
  <si>
    <t>Gasto por adquisición de partes y repuestos no depreciables.</t>
  </si>
  <si>
    <t>Gastos por el diferencial de débitos y créditos originados en los entes públicos sujetos a la 
compensación del IVA.</t>
  </si>
  <si>
    <t>Gastos por servicios de carácter público, impuestos, peaje, rodaje, revisión vehicular, matrículas de vehículos, permisos de funcionamiento, licencias, patentes, registros sanitarios y toxicológicos; sustancias estupefacientes y psicotrópicas</t>
  </si>
  <si>
    <t>Asignaciones destinadas a cubrir gastos no especificados en los rubros anteriores.</t>
  </si>
  <si>
    <t>Gastos por contratos de seguros personales, de propiedades y otros.</t>
  </si>
  <si>
    <t>Gastos por servicios bancarios y financieros; y, por operaciones realizadas con 
intermediación de organismos financieros</t>
  </si>
  <si>
    <t>Gastos para cubrir obligaciones financieras no consideradas en ítem anteriores; incluye el pago de los saldos de depósitos e intereses realizados por la Agencia de Garantía de Depósitos.</t>
  </si>
  <si>
    <t>Transferencias destinadas a empresas públicas.</t>
  </si>
  <si>
    <t>Agrupa las asignaciones destinadas a la compra de mobiliario.</t>
  </si>
  <si>
    <t>Agrupa las asignaciones destinadas a la compra de todo tipo de maquinarias y equipos. 
Incluye equipo rodante, excepto de equipos informáticos</t>
  </si>
  <si>
    <t>Agrupa las asignaciones destinadas a la compra de toda clase de vehículos de transporte terrestre, 
ferroviario, aéreo, marítimo y fluvial.</t>
  </si>
  <si>
    <t>Agrupa las asignaciones destinadas a la compra de herramientas consideradas capitalizables.</t>
  </si>
  <si>
    <t>Agrupa las asignaciones destinadas a la compra de equipos, sistemas y paquetes informáticos.</t>
  </si>
  <si>
    <t>Agrupa las asignaciones destinadas a la compra de toda clase de objetos artísticos y 
culturales que constituyan acervo patrimonial público.</t>
  </si>
  <si>
    <t>Agrupa las asignaciones destinadas a la compra de libros, colecciones y ediciones técnicas 
consideradas capitalizables.</t>
  </si>
  <si>
    <t>Agrupa las asignaciones destinadas a la compra de partes, repuestos consideradas capitalizables.</t>
  </si>
  <si>
    <t>Otras Multas</t>
  </si>
  <si>
    <t>17.04.04</t>
  </si>
  <si>
    <t>17.04.99</t>
  </si>
  <si>
    <t>Incumplimiento de Contratos</t>
  </si>
  <si>
    <t xml:space="preserve">Devolución de Disponibilidades                                                                                                                                                                                                                            </t>
  </si>
  <si>
    <t>18.01.05</t>
  </si>
  <si>
    <t>18.01.06</t>
  </si>
  <si>
    <t>18.02.03</t>
  </si>
  <si>
    <t>18.02.04</t>
  </si>
  <si>
    <t>18.03.02</t>
  </si>
  <si>
    <t>18.03.03</t>
  </si>
  <si>
    <t>18.03.04</t>
  </si>
  <si>
    <t>19.04.07</t>
  </si>
  <si>
    <t>38.01.01</t>
  </si>
  <si>
    <t>Cuentas por Cobrar de Años Anteriores</t>
  </si>
  <si>
    <t>28.02.11</t>
  </si>
  <si>
    <t>28.03.04</t>
  </si>
  <si>
    <t>53.06.01</t>
  </si>
  <si>
    <t>Consultoría, Asesoría e Investigación Especializada</t>
  </si>
  <si>
    <t>53.07.01</t>
  </si>
  <si>
    <t>Desarrollo, Actualización, Asistencia Técnica y Soporte de Sistemas Informáticos</t>
  </si>
  <si>
    <t>53.08.29</t>
  </si>
  <si>
    <t xml:space="preserve">Insumos, Bienes, Materiales y Suministros para Investigación  </t>
  </si>
  <si>
    <t>57.02.19</t>
  </si>
  <si>
    <t>Devoluciones de Multas y Otros</t>
  </si>
  <si>
    <t>58.02.08</t>
  </si>
  <si>
    <t>Becas y Ayudas Económicas</t>
  </si>
  <si>
    <t>PASIVO CIRCULANTE</t>
  </si>
  <si>
    <t>97.01.01</t>
  </si>
  <si>
    <t>Cuentas por Pagar de Años Anteriores</t>
  </si>
  <si>
    <t>**** El 5x1000 ya se encuentra formulado</t>
  </si>
  <si>
    <t>CENTRO DE COSTOS #</t>
  </si>
  <si>
    <t>TOTAL</t>
  </si>
  <si>
    <t>(+) INGRESOS CORRIENTES</t>
  </si>
  <si>
    <t>(+) INGRESOS DE CAPITAL</t>
  </si>
  <si>
    <t>(+) INGRESOS DE FINANCIAMIENTO</t>
  </si>
  <si>
    <t>(-) GASTOS CORRIENTES</t>
  </si>
  <si>
    <t>(-) GASTOS DE CAPITAL</t>
  </si>
  <si>
    <t>(-) APLICACIÓN DEL FINANCIAMIENTO</t>
  </si>
  <si>
    <t>ACTVOS FIJOS</t>
  </si>
  <si>
    <r>
      <t xml:space="preserve">Impuesto al Valor Agregado </t>
    </r>
    <r>
      <rPr>
        <sz val="11"/>
        <color rgb="FFFF0000"/>
        <rFont val="Calibri"/>
        <family val="2"/>
        <scheme val="minor"/>
      </rPr>
      <t>(debe hacerse el cálculo estimadodel IVA de todos los gastos contemplados en el presente presupuesto, excepto los que gravan tarifa 0%)</t>
    </r>
  </si>
  <si>
    <r>
      <t xml:space="preserve">Tasas Generales, Impuestos. Contribuciones, Permisos, Licencias y Patentes </t>
    </r>
    <r>
      <rPr>
        <sz val="11"/>
        <color rgb="FFFF0000"/>
        <rFont val="Calibri"/>
        <family val="2"/>
        <scheme val="minor"/>
      </rPr>
      <t>(incluye aporte 5*1000)</t>
    </r>
  </si>
  <si>
    <r>
      <rPr>
        <sz val="11"/>
        <rFont val="Calibri"/>
        <family val="2"/>
        <scheme val="minor"/>
      </rPr>
      <t xml:space="preserve">Comisiones Bancarias </t>
    </r>
    <r>
      <rPr>
        <sz val="11"/>
        <color rgb="FFFF0000"/>
        <rFont val="Calibri"/>
        <family val="2"/>
        <scheme val="minor"/>
      </rPr>
      <t>(El costo es de $0,05 por transferencia bancaria a nivel nacional)</t>
    </r>
  </si>
  <si>
    <t>Venta de Bienes y Servicios (Cursos, Seminarios y Maestrías)</t>
  </si>
  <si>
    <r>
      <t>Venta de Bienes y Servicios (Otros Servicios Técnicos y Especializados:</t>
    </r>
    <r>
      <rPr>
        <sz val="11"/>
        <color rgb="FFFF0000"/>
        <rFont val="Calibri"/>
        <family val="2"/>
        <scheme val="minor"/>
      </rPr>
      <t xml:space="preserve"> análisis de laboratorio, ensayos, pruebas, etc)</t>
    </r>
  </si>
  <si>
    <r>
      <t xml:space="preserve">Saldos de Fondos de Autogestión </t>
    </r>
    <r>
      <rPr>
        <u/>
        <sz val="11"/>
        <color theme="1"/>
        <rFont val="Calibri"/>
        <family val="2"/>
        <scheme val="minor"/>
      </rPr>
      <t>(Saldos de los centros de costos. Cabe indicar que estos valores deberán ser modificados una vez cerrado el ejercicio fiscal)</t>
    </r>
  </si>
  <si>
    <r>
      <t>Remuneraciones Unificadas</t>
    </r>
    <r>
      <rPr>
        <sz val="11"/>
        <color rgb="FFFF0000"/>
        <rFont val="Calibri"/>
        <family val="2"/>
        <scheme val="minor"/>
      </rPr>
      <t xml:space="preserve"> (RMU)</t>
    </r>
  </si>
  <si>
    <r>
      <t>Decimotercer Sueldo</t>
    </r>
    <r>
      <rPr>
        <sz val="11"/>
        <color rgb="FFFF0000"/>
        <rFont val="Calibri"/>
        <family val="2"/>
        <scheme val="minor"/>
      </rPr>
      <t xml:space="preserve"> (RMU/12)</t>
    </r>
  </si>
  <si>
    <r>
      <t xml:space="preserve">Fondo De Reserva  </t>
    </r>
    <r>
      <rPr>
        <sz val="11"/>
        <color rgb="FFFF0000"/>
        <rFont val="Calibri"/>
        <family val="2"/>
        <scheme val="minor"/>
      </rPr>
      <t xml:space="preserve"> (RMU*8,33%). Aplica para el personal que haya cumplido 12 meses de aportación contínua al IESS</t>
    </r>
  </si>
  <si>
    <r>
      <t xml:space="preserve">Compensacion  por Desahucio 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</si>
  <si>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TRANSF. CORRIENTES: </t>
    </r>
    <r>
      <rPr>
        <u/>
        <sz val="11"/>
        <color theme="1"/>
        <rFont val="Calibri"/>
        <family val="2"/>
        <scheme val="minor"/>
      </rPr>
      <t xml:space="preserve">APORTACIONES DE ACUERDO A LINEAMIENTOS </t>
    </r>
    <r>
      <rPr>
        <sz val="11"/>
        <color theme="1"/>
        <rFont val="Calibri"/>
        <family val="2"/>
        <scheme val="minor"/>
      </rPr>
      <t>***</t>
    </r>
  </si>
  <si>
    <t>TOTAL INGRESOS - TOTAL GASTOS</t>
  </si>
  <si>
    <t>TOTAL GASTOS</t>
  </si>
  <si>
    <t>TOTAL INGRESOS</t>
  </si>
  <si>
    <t>53.02.39</t>
  </si>
  <si>
    <t xml:space="preserve">Membrecias </t>
  </si>
  <si>
    <t>53.14.06</t>
  </si>
  <si>
    <t>ESPOL-TECH E.P. 8 %  o 7% en base a los ingresos</t>
  </si>
  <si>
    <t>PARTICIPACIÓN ESPOL 7%  , 10 % o 15 %en base a los ingresos</t>
  </si>
  <si>
    <t>PARTICIPACIÓN UNIDAD 7%, 8 %,  o 11 % en base a los ingresos</t>
  </si>
  <si>
    <r>
      <t xml:space="preserve">Aporte Patronal  </t>
    </r>
    <r>
      <rPr>
        <sz val="11"/>
        <color rgb="FFFF0000"/>
        <rFont val="Calibri"/>
        <family val="2"/>
        <scheme val="minor"/>
      </rPr>
      <t>(RMU*9,65%)</t>
    </r>
  </si>
  <si>
    <t>28.02.03</t>
  </si>
  <si>
    <r>
      <t xml:space="preserve">Donaciones de Capital e Inversión del Sector Privado Interno </t>
    </r>
    <r>
      <rPr>
        <u/>
        <sz val="11"/>
        <color theme="1"/>
        <rFont val="Calibri"/>
        <family val="2"/>
        <scheme val="minor"/>
      </rPr>
      <t>Provenientes del Sector Privado Financiero</t>
    </r>
  </si>
  <si>
    <t>Decimocuarto Sueldo  ($403/12) * # personas</t>
  </si>
  <si>
    <t>PRESUPUESTO GENERAL DEL AÑO 2021</t>
  </si>
  <si>
    <t>* Formato de presupuesto creado en base a las partidas presupuestarias del Clasificador Presupuestario emitido por el Ministerio de Finanzas</t>
  </si>
  <si>
    <t>** Los porcentaje deberan ser de acuerdo al servicio que se otorgue: capacitaciones, congresos, maestrias, análisis de laboratorios; de acuerdo a los nuevos lineamientos aprobados el 19-07-2019, según Consejo Politecnico.</t>
  </si>
  <si>
    <t>VALOR PRESUPUESTADO AÑO 2021 (sin incluir IVA)</t>
  </si>
  <si>
    <t>Incluir el saldo inicial proyectado.</t>
  </si>
  <si>
    <r>
      <t xml:space="preserve">Transferencia y Donaciones Corrientes Sector Público </t>
    </r>
    <r>
      <rPr>
        <u/>
        <sz val="11"/>
        <color theme="1"/>
        <rFont val="Calibri"/>
        <family val="2"/>
        <scheme val="minor"/>
      </rPr>
      <t>Provenientes del Gobierno Central</t>
    </r>
  </si>
  <si>
    <r>
      <t>Transferencia y Donaciones Corrientes Sector Público P</t>
    </r>
    <r>
      <rPr>
        <u/>
        <sz val="11"/>
        <color theme="1"/>
        <rFont val="Calibri"/>
        <family val="2"/>
        <scheme val="minor"/>
      </rPr>
      <t>rovenientes de Entidades Descentralizadas y Autónomas</t>
    </r>
  </si>
  <si>
    <r>
      <t xml:space="preserve">Transferencia y Donaciones Corrientes Sector Público </t>
    </r>
    <r>
      <rPr>
        <u/>
        <sz val="11"/>
        <color theme="1"/>
        <rFont val="Calibri"/>
        <family val="2"/>
        <scheme val="minor"/>
      </rPr>
      <t>Provenientes de Empresas Públicas</t>
    </r>
  </si>
  <si>
    <r>
      <t xml:space="preserve">Transferencia y Donaciones Corrientes Sector Público </t>
    </r>
    <r>
      <rPr>
        <u/>
        <sz val="11"/>
        <color theme="1"/>
        <rFont val="Calibri"/>
        <family val="2"/>
        <scheme val="minor"/>
      </rPr>
      <t>Provenientes de Gobiernos Autónomos Descentralizados</t>
    </r>
  </si>
  <si>
    <r>
      <t xml:space="preserve">Transferencia y Donaciones Corrientes </t>
    </r>
    <r>
      <rPr>
        <u/>
        <sz val="11"/>
        <color theme="1"/>
        <rFont val="Calibri"/>
        <family val="2"/>
        <scheme val="minor"/>
      </rPr>
      <t>de la Seguridad Social</t>
    </r>
  </si>
  <si>
    <r>
      <t xml:space="preserve">Transferencia y Donaciones Corrientes de </t>
    </r>
    <r>
      <rPr>
        <u/>
        <sz val="11"/>
        <color theme="1"/>
        <rFont val="Calibri"/>
        <family val="2"/>
        <scheme val="minor"/>
      </rPr>
      <t>Entidades Financieras Públicas</t>
    </r>
  </si>
  <si>
    <r>
      <t xml:space="preserve">Donaciones Corrientes del Sector Privado Interno </t>
    </r>
    <r>
      <rPr>
        <u/>
        <sz val="11"/>
        <color theme="1"/>
        <rFont val="Calibri"/>
        <family val="2"/>
        <scheme val="minor"/>
      </rPr>
      <t>Provenientes Del Sector Privado Financiero</t>
    </r>
  </si>
  <si>
    <r>
      <rPr>
        <sz val="11"/>
        <color theme="1"/>
        <rFont val="Calibri"/>
        <family val="2"/>
        <scheme val="minor"/>
      </rPr>
      <t>Donaciones Corrientes del Sector Privado Interno</t>
    </r>
    <r>
      <rPr>
        <u/>
        <sz val="11"/>
        <color theme="1"/>
        <rFont val="Calibri"/>
        <family val="2"/>
        <scheme val="minor"/>
      </rPr>
      <t xml:space="preserve"> Provenientes Del Sector Privado no Financiero </t>
    </r>
  </si>
  <si>
    <r>
      <rPr>
        <sz val="11"/>
        <color theme="1"/>
        <rFont val="Calibri"/>
        <family val="2"/>
        <scheme val="minor"/>
      </rPr>
      <t xml:space="preserve">Donaciones Corrientes del Sector Externo </t>
    </r>
    <r>
      <rPr>
        <u/>
        <sz val="11"/>
        <color theme="1"/>
        <rFont val="Calibri"/>
        <family val="2"/>
        <scheme val="minor"/>
      </rPr>
      <t xml:space="preserve"> Provenientes De Gobiernos y Organismos Gubernamentales </t>
    </r>
  </si>
  <si>
    <r>
      <rPr>
        <sz val="11"/>
        <color theme="1"/>
        <rFont val="Calibri"/>
        <family val="2"/>
        <scheme val="minor"/>
      </rPr>
      <t>Donaciones Corrientes del Sector Externo</t>
    </r>
    <r>
      <rPr>
        <u/>
        <sz val="11"/>
        <color theme="1"/>
        <rFont val="Calibri"/>
        <family val="2"/>
        <scheme val="minor"/>
      </rPr>
      <t xml:space="preserve"> Provenientes Del Sector Privado Financiero </t>
    </r>
  </si>
  <si>
    <r>
      <rPr>
        <sz val="11"/>
        <color theme="1"/>
        <rFont val="Calibri"/>
        <family val="2"/>
        <scheme val="minor"/>
      </rPr>
      <t>Donaciones Corrientes del Sector Externo</t>
    </r>
    <r>
      <rPr>
        <u/>
        <sz val="11"/>
        <color theme="1"/>
        <rFont val="Calibri"/>
        <family val="2"/>
        <scheme val="minor"/>
      </rPr>
      <t xml:space="preserve"> Del sector Privado No Financiero  </t>
    </r>
  </si>
  <si>
    <r>
      <t xml:space="preserve">Transferencia y Donaciones Capital e Inversión Sector Público  </t>
    </r>
    <r>
      <rPr>
        <u/>
        <sz val="11"/>
        <color theme="1"/>
        <rFont val="Calibri"/>
        <family val="2"/>
        <scheme val="minor"/>
      </rPr>
      <t>Provenientes del Gobierno Central</t>
    </r>
  </si>
  <si>
    <r>
      <t xml:space="preserve">Transferencia y Donaciones Capital e Inversión Sector Público </t>
    </r>
    <r>
      <rPr>
        <u/>
        <sz val="11"/>
        <color theme="1"/>
        <rFont val="Calibri"/>
        <family val="2"/>
        <scheme val="minor"/>
      </rPr>
      <t xml:space="preserve"> Provenientes de Entidades Descentralizadas y Autónomas</t>
    </r>
  </si>
  <si>
    <r>
      <t xml:space="preserve">Transferencia y Donaciones Capital e Inversión Sector Público </t>
    </r>
    <r>
      <rPr>
        <u/>
        <sz val="11"/>
        <color theme="1"/>
        <rFont val="Calibri"/>
        <family val="2"/>
        <scheme val="minor"/>
      </rPr>
      <t>Provenientes de Empresas Públicas</t>
    </r>
  </si>
  <si>
    <r>
      <t xml:space="preserve">Transferencia y Donaciones Capital e Inversión Sector Público </t>
    </r>
    <r>
      <rPr>
        <u/>
        <sz val="11"/>
        <color theme="1"/>
        <rFont val="Calibri"/>
        <family val="2"/>
        <scheme val="minor"/>
      </rPr>
      <t>Provenientes de Gobiernos Autónomos Descentralizados</t>
    </r>
  </si>
  <si>
    <r>
      <t xml:space="preserve">Donaciones de Capital e Inversión del Sector Privado Interno </t>
    </r>
    <r>
      <rPr>
        <u/>
        <sz val="11"/>
        <color theme="1"/>
        <rFont val="Calibri"/>
        <family val="2"/>
        <scheme val="minor"/>
      </rPr>
      <t>Provenientes del Sector Privado No Financiero</t>
    </r>
  </si>
  <si>
    <r>
      <t xml:space="preserve">Donaciones Capital del Sector Externo </t>
    </r>
    <r>
      <rPr>
        <u/>
        <sz val="11"/>
        <color theme="1"/>
        <rFont val="Calibri"/>
        <family val="2"/>
        <scheme val="minor"/>
      </rPr>
      <t>Provenientes de Gobiernos y Organismos Gubernamentales</t>
    </r>
  </si>
  <si>
    <r>
      <t xml:space="preserve">Donaciones Capital del Sector Externo </t>
    </r>
    <r>
      <rPr>
        <u/>
        <sz val="11"/>
        <color theme="1"/>
        <rFont val="Calibri"/>
        <family val="2"/>
        <scheme val="minor"/>
      </rPr>
      <t>Provenientes del Sector Privado no Financiero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</si>
</sst>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justify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Border="1" applyAlignment="1">
      <alignment horizontal="justify" vertical="center"/>
    </xf>
    <xf numFmtId="0" fontId="8" fillId="0" borderId="2" xfId="0" applyFont="1" applyFill="1" applyBorder="1" applyAlignment="1">
      <alignment horizontal="justify" vertical="center"/>
    </xf>
    <xf numFmtId="165" fontId="0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justify" vertical="center"/>
    </xf>
    <xf numFmtId="44" fontId="0" fillId="0" borderId="4" xfId="0" applyNumberFormat="1" applyFont="1" applyBorder="1" applyAlignment="1">
      <alignment vertical="center"/>
    </xf>
    <xf numFmtId="44" fontId="0" fillId="0" borderId="4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justify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5" fontId="7" fillId="4" borderId="19" xfId="1" applyFont="1" applyFill="1" applyBorder="1" applyAlignment="1">
      <alignment horizontal="center" vertical="center" wrapText="1"/>
    </xf>
    <xf numFmtId="165" fontId="7" fillId="4" borderId="20" xfId="1" applyFont="1" applyFill="1" applyBorder="1" applyAlignment="1">
      <alignment horizontal="center" vertical="center" wrapText="1"/>
    </xf>
    <xf numFmtId="44" fontId="7" fillId="2" borderId="2" xfId="0" applyNumberFormat="1" applyFont="1" applyFill="1" applyBorder="1" applyAlignment="1">
      <alignment vertical="center" wrapText="1"/>
    </xf>
    <xf numFmtId="44" fontId="7" fillId="2" borderId="4" xfId="0" applyNumberFormat="1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vertical="center" wrapText="1"/>
    </xf>
    <xf numFmtId="165" fontId="0" fillId="0" borderId="0" xfId="0" applyNumberFormat="1" applyFont="1" applyFill="1" applyBorder="1" applyAlignment="1">
      <alignment vertical="center" wrapText="1"/>
    </xf>
    <xf numFmtId="44" fontId="1" fillId="6" borderId="2" xfId="1" applyNumberFormat="1" applyFont="1" applyFill="1" applyBorder="1" applyAlignment="1">
      <alignment vertical="center"/>
    </xf>
    <xf numFmtId="44" fontId="7" fillId="4" borderId="2" xfId="1" applyNumberFormat="1" applyFont="1" applyFill="1" applyBorder="1" applyAlignment="1">
      <alignment vertical="center"/>
    </xf>
    <xf numFmtId="44" fontId="7" fillId="4" borderId="4" xfId="1" applyNumberFormat="1" applyFont="1" applyFill="1" applyBorder="1" applyAlignment="1">
      <alignment vertical="center"/>
    </xf>
    <xf numFmtId="165" fontId="7" fillId="0" borderId="0" xfId="1" applyFont="1" applyFill="1" applyBorder="1" applyAlignment="1">
      <alignment vertical="center"/>
    </xf>
    <xf numFmtId="165" fontId="7" fillId="0" borderId="2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left" vertical="center" wrapText="1" indent="1"/>
    </xf>
    <xf numFmtId="44" fontId="1" fillId="5" borderId="2" xfId="1" applyNumberFormat="1" applyFont="1" applyFill="1" applyBorder="1" applyAlignment="1">
      <alignment vertical="center"/>
    </xf>
    <xf numFmtId="44" fontId="1" fillId="5" borderId="4" xfId="1" applyNumberFormat="1" applyFont="1" applyFill="1" applyBorder="1" applyAlignment="1">
      <alignment vertical="center"/>
    </xf>
    <xf numFmtId="165" fontId="1" fillId="0" borderId="0" xfId="1" applyFont="1" applyFill="1" applyBorder="1" applyAlignment="1">
      <alignment vertical="center"/>
    </xf>
    <xf numFmtId="165" fontId="1" fillId="0" borderId="2" xfId="1" applyFont="1" applyFill="1" applyBorder="1" applyAlignment="1">
      <alignment vertical="center"/>
    </xf>
    <xf numFmtId="44" fontId="1" fillId="0" borderId="2" xfId="1" applyNumberFormat="1" applyFont="1" applyBorder="1" applyAlignment="1">
      <alignment vertical="center"/>
    </xf>
    <xf numFmtId="44" fontId="1" fillId="0" borderId="2" xfId="1" applyNumberFormat="1" applyFont="1" applyFill="1" applyBorder="1" applyAlignment="1">
      <alignment vertical="center"/>
    </xf>
    <xf numFmtId="165" fontId="1" fillId="0" borderId="0" xfId="1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4" fontId="7" fillId="4" borderId="6" xfId="1" applyNumberFormat="1" applyFont="1" applyFill="1" applyBorder="1" applyAlignment="1">
      <alignment vertical="center"/>
    </xf>
    <xf numFmtId="165" fontId="7" fillId="4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165" fontId="7" fillId="4" borderId="16" xfId="1" applyFont="1" applyFill="1" applyBorder="1" applyAlignment="1">
      <alignment horizontal="center" vertical="center" wrapText="1"/>
    </xf>
    <xf numFmtId="165" fontId="7" fillId="4" borderId="17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66676</xdr:rowOff>
    </xdr:from>
    <xdr:to>
      <xdr:col>1</xdr:col>
      <xdr:colOff>994833</xdr:colOff>
      <xdr:row>2</xdr:row>
      <xdr:rowOff>149491</xdr:rowOff>
    </xdr:to>
    <xdr:pic>
      <xdr:nvPicPr>
        <xdr:cNvPr id="3" name="2 Imagen" descr="logo espol tech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66676"/>
          <a:ext cx="1676398" cy="569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B36"/>
  <sheetViews>
    <sheetView workbookViewId="0">
      <selection activeCell="A47" sqref="A47"/>
    </sheetView>
  </sheetViews>
  <sheetFormatPr baseColWidth="10" defaultColWidth="11.42578125" defaultRowHeight="13.5" x14ac:dyDescent="0.25"/>
  <cols>
    <col min="1" max="1" width="56.5703125" style="2" customWidth="1"/>
    <col min="2" max="2" width="11.42578125" style="3"/>
    <col min="3" max="16384" width="11.42578125" style="1"/>
  </cols>
  <sheetData>
    <row r="2" spans="1:2" ht="12.6" x14ac:dyDescent="0.25">
      <c r="A2" s="60" t="s">
        <v>171</v>
      </c>
      <c r="B2" s="60"/>
    </row>
    <row r="4" spans="1:2" ht="12.6" x14ac:dyDescent="0.25">
      <c r="A4" s="2" t="s">
        <v>172</v>
      </c>
    </row>
    <row r="5" spans="1:2" ht="40.5" x14ac:dyDescent="0.25">
      <c r="A5" s="2" t="s">
        <v>173</v>
      </c>
      <c r="B5" s="3" t="s">
        <v>174</v>
      </c>
    </row>
    <row r="6" spans="1:2" ht="12.6" x14ac:dyDescent="0.25">
      <c r="A6" s="2" t="s">
        <v>174</v>
      </c>
      <c r="B6" s="3" t="s">
        <v>174</v>
      </c>
    </row>
    <row r="7" spans="1:2" ht="12.6" x14ac:dyDescent="0.25">
      <c r="A7" s="2" t="s">
        <v>174</v>
      </c>
      <c r="B7" s="3" t="s">
        <v>174</v>
      </c>
    </row>
    <row r="8" spans="1:2" ht="12.6" x14ac:dyDescent="0.25">
      <c r="A8" s="2" t="s">
        <v>175</v>
      </c>
    </row>
    <row r="10" spans="1:2" ht="12.6" x14ac:dyDescent="0.25">
      <c r="A10" s="2" t="s">
        <v>176</v>
      </c>
    </row>
    <row r="11" spans="1:2" ht="12.6" x14ac:dyDescent="0.25">
      <c r="A11" s="2" t="s">
        <v>154</v>
      </c>
      <c r="B11" s="3" t="s">
        <v>174</v>
      </c>
    </row>
    <row r="12" spans="1:2" x14ac:dyDescent="0.25">
      <c r="A12" s="2" t="s">
        <v>177</v>
      </c>
      <c r="B12" s="3" t="s">
        <v>174</v>
      </c>
    </row>
    <row r="13" spans="1:2" ht="12.6" x14ac:dyDescent="0.25">
      <c r="A13" s="2" t="s">
        <v>178</v>
      </c>
      <c r="B13" s="3" t="s">
        <v>174</v>
      </c>
    </row>
    <row r="14" spans="1:2" ht="12.6" x14ac:dyDescent="0.25">
      <c r="A14" s="2" t="s">
        <v>175</v>
      </c>
      <c r="B14" s="3" t="s">
        <v>174</v>
      </c>
    </row>
    <row r="16" spans="1:2" ht="12.6" x14ac:dyDescent="0.25">
      <c r="A16" s="2" t="s">
        <v>179</v>
      </c>
    </row>
    <row r="17" spans="1:2" x14ac:dyDescent="0.25">
      <c r="A17" s="2" t="s">
        <v>180</v>
      </c>
      <c r="B17" s="3" t="s">
        <v>174</v>
      </c>
    </row>
    <row r="18" spans="1:2" ht="12.6" x14ac:dyDescent="0.25">
      <c r="A18" s="2" t="s">
        <v>181</v>
      </c>
      <c r="B18" s="3" t="s">
        <v>174</v>
      </c>
    </row>
    <row r="19" spans="1:2" ht="12.6" x14ac:dyDescent="0.25">
      <c r="A19" s="2" t="s">
        <v>182</v>
      </c>
      <c r="B19" s="3" t="s">
        <v>174</v>
      </c>
    </row>
    <row r="20" spans="1:2" ht="12.6" x14ac:dyDescent="0.25">
      <c r="A20" s="2" t="s">
        <v>175</v>
      </c>
      <c r="B20" s="3" t="s">
        <v>174</v>
      </c>
    </row>
    <row r="22" spans="1:2" ht="12.6" x14ac:dyDescent="0.25">
      <c r="A22" s="2" t="s">
        <v>183</v>
      </c>
    </row>
    <row r="23" spans="1:2" ht="12.6" x14ac:dyDescent="0.25">
      <c r="A23" s="2" t="s">
        <v>184</v>
      </c>
      <c r="B23" s="3" t="s">
        <v>174</v>
      </c>
    </row>
    <row r="24" spans="1:2" ht="12.6" x14ac:dyDescent="0.25">
      <c r="A24" s="2" t="s">
        <v>185</v>
      </c>
      <c r="B24" s="3" t="s">
        <v>174</v>
      </c>
    </row>
    <row r="25" spans="1:2" x14ac:dyDescent="0.25">
      <c r="A25" s="2" t="s">
        <v>186</v>
      </c>
      <c r="B25" s="3" t="s">
        <v>174</v>
      </c>
    </row>
    <row r="26" spans="1:2" x14ac:dyDescent="0.25">
      <c r="A26" s="2" t="s">
        <v>175</v>
      </c>
      <c r="B26" s="3" t="s">
        <v>174</v>
      </c>
    </row>
    <row r="28" spans="1:2" x14ac:dyDescent="0.25">
      <c r="A28" s="2" t="s">
        <v>187</v>
      </c>
    </row>
    <row r="29" spans="1:2" ht="27" x14ac:dyDescent="0.25">
      <c r="A29" s="2" t="s">
        <v>188</v>
      </c>
    </row>
    <row r="32" spans="1:2" x14ac:dyDescent="0.25">
      <c r="A32" s="2" t="s">
        <v>189</v>
      </c>
      <c r="B32" s="3" t="s">
        <v>174</v>
      </c>
    </row>
    <row r="33" spans="1:2" x14ac:dyDescent="0.25">
      <c r="A33" s="4" t="s">
        <v>190</v>
      </c>
      <c r="B33" s="5" t="s">
        <v>174</v>
      </c>
    </row>
    <row r="34" spans="1:2" ht="27" x14ac:dyDescent="0.25">
      <c r="A34" s="4" t="s">
        <v>191</v>
      </c>
      <c r="B34" s="5" t="s">
        <v>174</v>
      </c>
    </row>
    <row r="35" spans="1:2" ht="14.25" thickBot="1" x14ac:dyDescent="0.3">
      <c r="A35" s="6" t="s">
        <v>192</v>
      </c>
      <c r="B35" s="7" t="s">
        <v>174</v>
      </c>
    </row>
    <row r="36" spans="1:2" ht="14.25" thickTop="1" x14ac:dyDescent="0.25"/>
  </sheetData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AO227"/>
  <sheetViews>
    <sheetView showGridLines="0" tabSelected="1" zoomScale="70" zoomScaleNormal="70" workbookViewId="0">
      <pane xSplit="2" ySplit="5" topLeftCell="C31" activePane="bottomRight" state="frozen"/>
      <selection pane="topRight" activeCell="C1" sqref="C1"/>
      <selection pane="bottomLeft" activeCell="A7" sqref="A7"/>
      <selection pane="bottomRight" activeCell="D26" sqref="D26"/>
    </sheetView>
  </sheetViews>
  <sheetFormatPr baseColWidth="10" defaultColWidth="11.42578125" defaultRowHeight="15" outlineLevelRow="1" outlineLevelCol="1" x14ac:dyDescent="0.25"/>
  <cols>
    <col min="1" max="1" width="10.7109375" style="14" customWidth="1"/>
    <col min="2" max="2" width="50.7109375" style="8" customWidth="1"/>
    <col min="3" max="14" width="12.7109375" style="8" customWidth="1"/>
    <col min="15" max="15" width="12.85546875" style="8" customWidth="1"/>
    <col min="16" max="16" width="2.7109375" style="20" customWidth="1"/>
    <col min="17" max="17" width="73.28515625" style="10" customWidth="1" outlineLevel="1"/>
    <col min="18" max="20" width="5.28515625" style="10" customWidth="1"/>
    <col min="21" max="21" width="7.42578125" style="10" customWidth="1"/>
    <col min="22" max="41" width="11.42578125" style="10"/>
    <col min="42" max="16384" width="11.42578125" style="8"/>
  </cols>
  <sheetData>
    <row r="1" spans="1:41" ht="18.75" x14ac:dyDescent="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32"/>
    </row>
    <row r="2" spans="1:41" ht="18.75" x14ac:dyDescent="0.25">
      <c r="B2" s="76" t="s">
        <v>344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32"/>
    </row>
    <row r="3" spans="1:41" ht="15" customHeight="1" thickBot="1" x14ac:dyDescent="0.3">
      <c r="B3" s="76" t="s">
        <v>311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32"/>
      <c r="Q3" s="33"/>
      <c r="R3" s="33"/>
    </row>
    <row r="4" spans="1:41" ht="15" customHeight="1" x14ac:dyDescent="0.25">
      <c r="A4" s="77" t="s">
        <v>1</v>
      </c>
      <c r="B4" s="79" t="s">
        <v>2</v>
      </c>
      <c r="C4" s="81" t="s">
        <v>347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15"/>
    </row>
    <row r="5" spans="1:41" ht="15" customHeight="1" x14ac:dyDescent="0.25">
      <c r="A5" s="78"/>
      <c r="B5" s="80"/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4" t="s">
        <v>8</v>
      </c>
      <c r="I5" s="34" t="s">
        <v>9</v>
      </c>
      <c r="J5" s="34" t="s">
        <v>10</v>
      </c>
      <c r="K5" s="34" t="s">
        <v>11</v>
      </c>
      <c r="L5" s="34" t="s">
        <v>12</v>
      </c>
      <c r="M5" s="34" t="s">
        <v>13</v>
      </c>
      <c r="N5" s="34" t="s">
        <v>14</v>
      </c>
      <c r="O5" s="35" t="s">
        <v>312</v>
      </c>
      <c r="P5" s="15"/>
      <c r="Q5" s="59" t="s">
        <v>202</v>
      </c>
      <c r="R5" s="11"/>
    </row>
    <row r="6" spans="1:41" ht="16.5" customHeight="1" x14ac:dyDescent="0.25">
      <c r="A6" s="70" t="s">
        <v>313</v>
      </c>
      <c r="B6" s="71"/>
      <c r="C6" s="36">
        <f t="shared" ref="C6:N6" si="0">SUM(C7:C23)</f>
        <v>0</v>
      </c>
      <c r="D6" s="36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36">
        <f t="shared" si="0"/>
        <v>0</v>
      </c>
      <c r="O6" s="37">
        <f>SUM(C6:N6)</f>
        <v>0</v>
      </c>
      <c r="P6" s="15"/>
      <c r="Q6" s="38"/>
      <c r="R6" s="39"/>
      <c r="S6" s="39"/>
      <c r="T6" s="39"/>
      <c r="U6" s="39"/>
      <c r="V6" s="39"/>
      <c r="W6" s="39"/>
    </row>
    <row r="7" spans="1:41" ht="45" outlineLevel="1" x14ac:dyDescent="0.25">
      <c r="A7" s="12" t="s">
        <v>15</v>
      </c>
      <c r="B7" s="16" t="s">
        <v>324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29">
        <f t="shared" ref="O7:O72" si="1">SUM(C7:N7)</f>
        <v>0</v>
      </c>
      <c r="P7" s="15"/>
      <c r="Q7" s="17" t="s">
        <v>203</v>
      </c>
    </row>
    <row r="8" spans="1:41" ht="45" outlineLevel="1" x14ac:dyDescent="0.25">
      <c r="A8" s="12" t="s">
        <v>15</v>
      </c>
      <c r="B8" s="16" t="s">
        <v>323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29">
        <f t="shared" si="1"/>
        <v>0</v>
      </c>
      <c r="P8" s="15"/>
      <c r="Q8" s="17" t="s">
        <v>203</v>
      </c>
    </row>
    <row r="9" spans="1:41" outlineLevel="1" x14ac:dyDescent="0.25">
      <c r="A9" s="12" t="s">
        <v>281</v>
      </c>
      <c r="B9" s="16" t="s">
        <v>283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9">
        <f t="shared" si="1"/>
        <v>0</v>
      </c>
      <c r="P9" s="15"/>
      <c r="Q9" s="17"/>
    </row>
    <row r="10" spans="1:41" outlineLevel="1" x14ac:dyDescent="0.25">
      <c r="A10" s="12" t="s">
        <v>282</v>
      </c>
      <c r="B10" s="16" t="s">
        <v>280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29">
        <f t="shared" si="1"/>
        <v>0</v>
      </c>
      <c r="P10" s="15"/>
      <c r="Q10" s="17"/>
    </row>
    <row r="11" spans="1:41" ht="30" outlineLevel="1" x14ac:dyDescent="0.25">
      <c r="A11" s="12" t="s">
        <v>16</v>
      </c>
      <c r="B11" s="16" t="s">
        <v>349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29">
        <f t="shared" si="1"/>
        <v>0</v>
      </c>
      <c r="P11" s="15"/>
      <c r="Q11" s="17" t="s">
        <v>204</v>
      </c>
    </row>
    <row r="12" spans="1:41" s="20" customFormat="1" ht="45" outlineLevel="1" x14ac:dyDescent="0.25">
      <c r="A12" s="12" t="s">
        <v>17</v>
      </c>
      <c r="B12" s="18" t="s">
        <v>350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30">
        <f t="shared" si="1"/>
        <v>0</v>
      </c>
      <c r="P12" s="15"/>
      <c r="Q12" s="19" t="s">
        <v>194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ht="30" outlineLevel="1" x14ac:dyDescent="0.25">
      <c r="A13" s="12" t="s">
        <v>18</v>
      </c>
      <c r="B13" s="16" t="s">
        <v>351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29">
        <f t="shared" si="1"/>
        <v>0</v>
      </c>
      <c r="P13" s="15"/>
      <c r="Q13" s="19" t="s">
        <v>195</v>
      </c>
    </row>
    <row r="14" spans="1:41" ht="45" outlineLevel="1" x14ac:dyDescent="0.25">
      <c r="A14" s="12" t="s">
        <v>19</v>
      </c>
      <c r="B14" s="16" t="s">
        <v>352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9">
        <f t="shared" si="1"/>
        <v>0</v>
      </c>
      <c r="P14" s="15"/>
      <c r="Q14" s="19" t="s">
        <v>196</v>
      </c>
    </row>
    <row r="15" spans="1:41" ht="30" outlineLevel="1" x14ac:dyDescent="0.25">
      <c r="A15" s="12" t="s">
        <v>285</v>
      </c>
      <c r="B15" s="16" t="s">
        <v>353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29">
        <f t="shared" si="1"/>
        <v>0</v>
      </c>
      <c r="P15" s="15"/>
      <c r="Q15" s="19"/>
    </row>
    <row r="16" spans="1:41" ht="30" outlineLevel="1" x14ac:dyDescent="0.25">
      <c r="A16" s="12" t="s">
        <v>286</v>
      </c>
      <c r="B16" s="16" t="s">
        <v>354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29">
        <f t="shared" si="1"/>
        <v>0</v>
      </c>
      <c r="P16" s="15"/>
      <c r="Q16" s="19"/>
    </row>
    <row r="17" spans="1:17" ht="30" outlineLevel="1" x14ac:dyDescent="0.25">
      <c r="A17" s="12" t="s">
        <v>287</v>
      </c>
      <c r="B17" s="16" t="s">
        <v>355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29">
        <f t="shared" si="1"/>
        <v>0</v>
      </c>
      <c r="P17" s="15"/>
      <c r="Q17" s="19"/>
    </row>
    <row r="18" spans="1:17" ht="30" outlineLevel="1" x14ac:dyDescent="0.25">
      <c r="A18" s="12" t="s">
        <v>288</v>
      </c>
      <c r="B18" s="83" t="s">
        <v>356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29">
        <f t="shared" si="1"/>
        <v>0</v>
      </c>
      <c r="P18" s="15"/>
      <c r="Q18" s="19"/>
    </row>
    <row r="19" spans="1:17" ht="45" outlineLevel="1" x14ac:dyDescent="0.25">
      <c r="A19" s="12" t="s">
        <v>289</v>
      </c>
      <c r="B19" s="83" t="s">
        <v>357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9">
        <f t="shared" si="1"/>
        <v>0</v>
      </c>
      <c r="P19" s="15"/>
      <c r="Q19" s="19"/>
    </row>
    <row r="20" spans="1:17" ht="30" outlineLevel="1" x14ac:dyDescent="0.25">
      <c r="A20" s="12" t="s">
        <v>290</v>
      </c>
      <c r="B20" s="83" t="s">
        <v>358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9">
        <f t="shared" si="1"/>
        <v>0</v>
      </c>
      <c r="P20" s="15"/>
      <c r="Q20" s="19"/>
    </row>
    <row r="21" spans="1:17" ht="30" outlineLevel="1" x14ac:dyDescent="0.25">
      <c r="A21" s="12" t="s">
        <v>291</v>
      </c>
      <c r="B21" s="83" t="s">
        <v>359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9">
        <f t="shared" si="1"/>
        <v>0</v>
      </c>
      <c r="P21" s="15"/>
      <c r="Q21" s="19"/>
    </row>
    <row r="22" spans="1:17" outlineLevel="1" x14ac:dyDescent="0.25">
      <c r="A22" s="12" t="s">
        <v>292</v>
      </c>
      <c r="B22" s="16" t="s">
        <v>284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29">
        <f t="shared" si="1"/>
        <v>0</v>
      </c>
      <c r="P22" s="15"/>
      <c r="Q22" s="19"/>
    </row>
    <row r="23" spans="1:17" ht="45" outlineLevel="1" x14ac:dyDescent="0.25">
      <c r="A23" s="12" t="s">
        <v>20</v>
      </c>
      <c r="B23" s="16" t="s">
        <v>168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9">
        <f t="shared" si="1"/>
        <v>0</v>
      </c>
      <c r="P23" s="15"/>
      <c r="Q23" s="17" t="s">
        <v>205</v>
      </c>
    </row>
    <row r="24" spans="1:17" ht="27" customHeight="1" x14ac:dyDescent="0.25">
      <c r="A24" s="70" t="s">
        <v>314</v>
      </c>
      <c r="B24" s="71"/>
      <c r="C24" s="36">
        <f>SUM(C25:C32)</f>
        <v>0</v>
      </c>
      <c r="D24" s="36">
        <f t="shared" ref="D24:N24" si="2">SUM(D25:D32)</f>
        <v>0</v>
      </c>
      <c r="E24" s="36">
        <f t="shared" si="2"/>
        <v>0</v>
      </c>
      <c r="F24" s="36">
        <f t="shared" si="2"/>
        <v>0</v>
      </c>
      <c r="G24" s="36">
        <f t="shared" si="2"/>
        <v>0</v>
      </c>
      <c r="H24" s="36">
        <f t="shared" si="2"/>
        <v>0</v>
      </c>
      <c r="I24" s="36">
        <f t="shared" si="2"/>
        <v>0</v>
      </c>
      <c r="J24" s="36">
        <f t="shared" si="2"/>
        <v>0</v>
      </c>
      <c r="K24" s="36">
        <f t="shared" si="2"/>
        <v>0</v>
      </c>
      <c r="L24" s="36">
        <f t="shared" si="2"/>
        <v>0</v>
      </c>
      <c r="M24" s="36">
        <f t="shared" si="2"/>
        <v>0</v>
      </c>
      <c r="N24" s="36">
        <f t="shared" si="2"/>
        <v>0</v>
      </c>
      <c r="O24" s="37">
        <f t="shared" si="1"/>
        <v>0</v>
      </c>
      <c r="P24" s="39"/>
      <c r="Q24" s="38"/>
    </row>
    <row r="25" spans="1:17" ht="45" outlineLevel="1" x14ac:dyDescent="0.25">
      <c r="A25" s="12" t="s">
        <v>21</v>
      </c>
      <c r="B25" s="21" t="s">
        <v>360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9">
        <f>SUM(C25:N25)</f>
        <v>0</v>
      </c>
      <c r="P25" s="15"/>
      <c r="Q25" s="17" t="s">
        <v>206</v>
      </c>
    </row>
    <row r="26" spans="1:17" ht="45" outlineLevel="1" x14ac:dyDescent="0.25">
      <c r="A26" s="12" t="s">
        <v>22</v>
      </c>
      <c r="B26" s="21" t="s">
        <v>361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9">
        <f>SUM(C26:N26)</f>
        <v>0</v>
      </c>
      <c r="P26" s="15"/>
      <c r="Q26" s="19" t="s">
        <v>197</v>
      </c>
    </row>
    <row r="27" spans="1:17" ht="30" outlineLevel="1" x14ac:dyDescent="0.25">
      <c r="A27" s="12" t="s">
        <v>23</v>
      </c>
      <c r="B27" s="21" t="s">
        <v>362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9">
        <f>SUM(C27:N27)</f>
        <v>0</v>
      </c>
      <c r="P27" s="15"/>
      <c r="Q27" s="19" t="s">
        <v>198</v>
      </c>
    </row>
    <row r="28" spans="1:17" ht="45" outlineLevel="1" x14ac:dyDescent="0.25">
      <c r="A28" s="12" t="s">
        <v>24</v>
      </c>
      <c r="B28" s="21" t="s">
        <v>363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9">
        <f>SUM(C28:N28)</f>
        <v>0</v>
      </c>
      <c r="P28" s="15"/>
      <c r="Q28" s="17" t="s">
        <v>207</v>
      </c>
    </row>
    <row r="29" spans="1:17" ht="30" outlineLevel="1" x14ac:dyDescent="0.25">
      <c r="A29" s="12" t="s">
        <v>341</v>
      </c>
      <c r="B29" s="21" t="s">
        <v>342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9">
        <f>SUM(C29:N29)</f>
        <v>0</v>
      </c>
      <c r="P29" s="15"/>
      <c r="Q29" s="17"/>
    </row>
    <row r="30" spans="1:17" ht="30" outlineLevel="1" x14ac:dyDescent="0.25">
      <c r="A30" s="12" t="s">
        <v>295</v>
      </c>
      <c r="B30" s="21" t="s">
        <v>364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9">
        <f>SUM(C30:N30)</f>
        <v>0</v>
      </c>
      <c r="P30" s="15"/>
      <c r="Q30" s="17"/>
    </row>
    <row r="31" spans="1:17" ht="30" outlineLevel="1" x14ac:dyDescent="0.25">
      <c r="A31" s="12" t="s">
        <v>25</v>
      </c>
      <c r="B31" s="21" t="s">
        <v>365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9">
        <f>SUM(C31:N31)</f>
        <v>0</v>
      </c>
      <c r="P31" s="15"/>
      <c r="Q31" s="17" t="s">
        <v>199</v>
      </c>
    </row>
    <row r="32" spans="1:17" ht="30" outlineLevel="1" x14ac:dyDescent="0.25">
      <c r="A32" s="12" t="s">
        <v>296</v>
      </c>
      <c r="B32" s="21" t="s">
        <v>366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9">
        <f>SUM(C32:N32)</f>
        <v>0</v>
      </c>
      <c r="P32" s="15"/>
      <c r="Q32" s="19"/>
    </row>
    <row r="33" spans="1:41" ht="27" customHeight="1" x14ac:dyDescent="0.25">
      <c r="A33" s="70" t="s">
        <v>315</v>
      </c>
      <c r="B33" s="71"/>
      <c r="C33" s="36">
        <f>SUM(C34:C35)</f>
        <v>0</v>
      </c>
      <c r="D33" s="36">
        <f t="shared" ref="D33:N33" si="3">SUM(D34:D35)</f>
        <v>0</v>
      </c>
      <c r="E33" s="36">
        <f t="shared" si="3"/>
        <v>0</v>
      </c>
      <c r="F33" s="36">
        <f t="shared" si="3"/>
        <v>0</v>
      </c>
      <c r="G33" s="36">
        <f t="shared" si="3"/>
        <v>0</v>
      </c>
      <c r="H33" s="36">
        <f t="shared" si="3"/>
        <v>0</v>
      </c>
      <c r="I33" s="36">
        <f t="shared" si="3"/>
        <v>0</v>
      </c>
      <c r="J33" s="36">
        <f t="shared" si="3"/>
        <v>0</v>
      </c>
      <c r="K33" s="36">
        <f t="shared" si="3"/>
        <v>0</v>
      </c>
      <c r="L33" s="36">
        <f t="shared" si="3"/>
        <v>0</v>
      </c>
      <c r="M33" s="36">
        <f t="shared" si="3"/>
        <v>0</v>
      </c>
      <c r="N33" s="36">
        <f t="shared" si="3"/>
        <v>0</v>
      </c>
      <c r="O33" s="37">
        <f t="shared" si="1"/>
        <v>0</v>
      </c>
      <c r="P33" s="39"/>
      <c r="Q33" s="38"/>
    </row>
    <row r="34" spans="1:41" ht="60" outlineLevel="1" x14ac:dyDescent="0.25">
      <c r="A34" s="12" t="s">
        <v>169</v>
      </c>
      <c r="B34" s="16" t="s">
        <v>325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9">
        <f>SUM(C34:N34)</f>
        <v>0</v>
      </c>
      <c r="P34" s="15"/>
      <c r="Q34" s="17" t="s">
        <v>348</v>
      </c>
    </row>
    <row r="35" spans="1:41" outlineLevel="1" x14ac:dyDescent="0.25">
      <c r="A35" s="12" t="s">
        <v>293</v>
      </c>
      <c r="B35" s="16" t="s">
        <v>294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9">
        <f>SUM(C35:N35)</f>
        <v>0</v>
      </c>
      <c r="P35" s="15"/>
      <c r="Q35" s="19"/>
    </row>
    <row r="36" spans="1:41" s="46" customFormat="1" x14ac:dyDescent="0.25">
      <c r="A36" s="74" t="s">
        <v>333</v>
      </c>
      <c r="B36" s="75"/>
      <c r="C36" s="41">
        <f t="shared" ref="C36:N36" si="4">+C6+C24+C33</f>
        <v>0</v>
      </c>
      <c r="D36" s="41">
        <f t="shared" si="4"/>
        <v>0</v>
      </c>
      <c r="E36" s="41">
        <f t="shared" si="4"/>
        <v>0</v>
      </c>
      <c r="F36" s="41">
        <f t="shared" si="4"/>
        <v>0</v>
      </c>
      <c r="G36" s="41">
        <f t="shared" si="4"/>
        <v>0</v>
      </c>
      <c r="H36" s="41">
        <f t="shared" si="4"/>
        <v>0</v>
      </c>
      <c r="I36" s="41">
        <f t="shared" si="4"/>
        <v>0</v>
      </c>
      <c r="J36" s="41">
        <f t="shared" si="4"/>
        <v>0</v>
      </c>
      <c r="K36" s="41">
        <f t="shared" si="4"/>
        <v>0</v>
      </c>
      <c r="L36" s="41">
        <f t="shared" si="4"/>
        <v>0</v>
      </c>
      <c r="M36" s="41">
        <f t="shared" si="4"/>
        <v>0</v>
      </c>
      <c r="N36" s="41">
        <f t="shared" si="4"/>
        <v>0</v>
      </c>
      <c r="O36" s="42">
        <f t="shared" si="1"/>
        <v>0</v>
      </c>
      <c r="P36" s="43"/>
      <c r="Q36" s="44"/>
      <c r="R36" s="43"/>
      <c r="S36" s="43"/>
      <c r="T36" s="43"/>
      <c r="U36" s="43"/>
      <c r="V36" s="43"/>
      <c r="W36" s="43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</row>
    <row r="37" spans="1:41" ht="16.5" customHeight="1" x14ac:dyDescent="0.25">
      <c r="A37" s="70" t="s">
        <v>316</v>
      </c>
      <c r="B37" s="71"/>
      <c r="C37" s="36">
        <f>+C38+C54+C108+C116</f>
        <v>0</v>
      </c>
      <c r="D37" s="36">
        <f t="shared" ref="D37:N37" si="5">+D38+D54+D108+D116</f>
        <v>0</v>
      </c>
      <c r="E37" s="36">
        <f t="shared" si="5"/>
        <v>0</v>
      </c>
      <c r="F37" s="36">
        <f t="shared" si="5"/>
        <v>0</v>
      </c>
      <c r="G37" s="36">
        <f t="shared" si="5"/>
        <v>0</v>
      </c>
      <c r="H37" s="36">
        <f t="shared" si="5"/>
        <v>0</v>
      </c>
      <c r="I37" s="36">
        <f t="shared" si="5"/>
        <v>0</v>
      </c>
      <c r="J37" s="36">
        <f t="shared" si="5"/>
        <v>0</v>
      </c>
      <c r="K37" s="36">
        <f t="shared" si="5"/>
        <v>0</v>
      </c>
      <c r="L37" s="36">
        <f t="shared" si="5"/>
        <v>0</v>
      </c>
      <c r="M37" s="36">
        <f t="shared" si="5"/>
        <v>0</v>
      </c>
      <c r="N37" s="36">
        <f t="shared" si="5"/>
        <v>0</v>
      </c>
      <c r="O37" s="37">
        <f t="shared" si="1"/>
        <v>0</v>
      </c>
      <c r="P37" s="39"/>
      <c r="Q37" s="38"/>
      <c r="R37" s="39"/>
      <c r="S37" s="39"/>
      <c r="T37" s="39"/>
      <c r="U37" s="39"/>
      <c r="V37" s="39"/>
      <c r="W37" s="39"/>
    </row>
    <row r="38" spans="1:41" x14ac:dyDescent="0.25">
      <c r="A38" s="47">
        <v>51</v>
      </c>
      <c r="B38" s="48" t="s">
        <v>26</v>
      </c>
      <c r="C38" s="49">
        <f>SUM(C39:C53)</f>
        <v>0</v>
      </c>
      <c r="D38" s="49">
        <f t="shared" ref="D38:N38" si="6">SUM(D39:D53)</f>
        <v>0</v>
      </c>
      <c r="E38" s="49">
        <f t="shared" si="6"/>
        <v>0</v>
      </c>
      <c r="F38" s="49">
        <f t="shared" si="6"/>
        <v>0</v>
      </c>
      <c r="G38" s="49">
        <f t="shared" si="6"/>
        <v>0</v>
      </c>
      <c r="H38" s="49">
        <f t="shared" si="6"/>
        <v>0</v>
      </c>
      <c r="I38" s="49">
        <f t="shared" si="6"/>
        <v>0</v>
      </c>
      <c r="J38" s="49">
        <f t="shared" si="6"/>
        <v>0</v>
      </c>
      <c r="K38" s="49">
        <f t="shared" si="6"/>
        <v>0</v>
      </c>
      <c r="L38" s="49">
        <f t="shared" si="6"/>
        <v>0</v>
      </c>
      <c r="M38" s="49">
        <f t="shared" si="6"/>
        <v>0</v>
      </c>
      <c r="N38" s="49">
        <f t="shared" si="6"/>
        <v>0</v>
      </c>
      <c r="O38" s="50">
        <f t="shared" si="1"/>
        <v>0</v>
      </c>
      <c r="P38" s="51"/>
      <c r="Q38" s="52"/>
      <c r="R38" s="51"/>
      <c r="S38" s="51"/>
      <c r="T38" s="51"/>
      <c r="U38" s="51"/>
      <c r="V38" s="51"/>
    </row>
    <row r="39" spans="1:41" ht="15" customHeight="1" outlineLevel="1" x14ac:dyDescent="0.25">
      <c r="A39" s="12" t="s">
        <v>27</v>
      </c>
      <c r="B39" s="16" t="s">
        <v>326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9">
        <f>SUM(C39:N39)</f>
        <v>0</v>
      </c>
      <c r="P39" s="15"/>
      <c r="Q39" s="17" t="s">
        <v>200</v>
      </c>
    </row>
    <row r="40" spans="1:41" ht="15" customHeight="1" outlineLevel="1" x14ac:dyDescent="0.25">
      <c r="A40" s="12" t="s">
        <v>28</v>
      </c>
      <c r="B40" s="16" t="s">
        <v>29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9">
        <f>SUM(C40:N40)</f>
        <v>0</v>
      </c>
      <c r="P40" s="15"/>
      <c r="Q40" s="17" t="s">
        <v>208</v>
      </c>
    </row>
    <row r="41" spans="1:41" ht="15" customHeight="1" outlineLevel="1" x14ac:dyDescent="0.25">
      <c r="A41" s="12" t="s">
        <v>30</v>
      </c>
      <c r="B41" s="16" t="s">
        <v>31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9">
        <f>SUM(C41:N41)</f>
        <v>0</v>
      </c>
      <c r="P41" s="15"/>
      <c r="Q41" s="17" t="s">
        <v>209</v>
      </c>
    </row>
    <row r="42" spans="1:41" ht="15" customHeight="1" outlineLevel="1" x14ac:dyDescent="0.25">
      <c r="A42" s="12" t="s">
        <v>32</v>
      </c>
      <c r="B42" s="16" t="s">
        <v>327</v>
      </c>
      <c r="C42" s="53">
        <f>+C39/12</f>
        <v>0</v>
      </c>
      <c r="D42" s="53">
        <f>+D39/12</f>
        <v>0</v>
      </c>
      <c r="E42" s="53">
        <f t="shared" ref="E42:N42" si="7">+E39/12</f>
        <v>0</v>
      </c>
      <c r="F42" s="53">
        <f t="shared" si="7"/>
        <v>0</v>
      </c>
      <c r="G42" s="53">
        <f t="shared" si="7"/>
        <v>0</v>
      </c>
      <c r="H42" s="53">
        <f t="shared" si="7"/>
        <v>0</v>
      </c>
      <c r="I42" s="53">
        <f t="shared" si="7"/>
        <v>0</v>
      </c>
      <c r="J42" s="53">
        <f t="shared" si="7"/>
        <v>0</v>
      </c>
      <c r="K42" s="53">
        <f t="shared" si="7"/>
        <v>0</v>
      </c>
      <c r="L42" s="53">
        <f t="shared" si="7"/>
        <v>0</v>
      </c>
      <c r="M42" s="53">
        <f t="shared" si="7"/>
        <v>0</v>
      </c>
      <c r="N42" s="53">
        <f t="shared" si="7"/>
        <v>0</v>
      </c>
      <c r="O42" s="29">
        <f>SUM(C42:N42)</f>
        <v>0</v>
      </c>
      <c r="P42" s="15"/>
      <c r="Q42" s="17" t="s">
        <v>201</v>
      </c>
    </row>
    <row r="43" spans="1:41" ht="15" customHeight="1" outlineLevel="1" x14ac:dyDescent="0.25">
      <c r="A43" s="12" t="s">
        <v>33</v>
      </c>
      <c r="B43" s="16" t="s">
        <v>343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9">
        <f>SUM(C43:N43)</f>
        <v>0</v>
      </c>
      <c r="P43" s="15"/>
      <c r="Q43" s="17" t="s">
        <v>210</v>
      </c>
    </row>
    <row r="44" spans="1:41" outlineLevel="1" x14ac:dyDescent="0.25">
      <c r="A44" s="12" t="s">
        <v>34</v>
      </c>
      <c r="B44" s="16" t="s">
        <v>340</v>
      </c>
      <c r="C44" s="53">
        <f>+C39*9.65%</f>
        <v>0</v>
      </c>
      <c r="D44" s="53">
        <f t="shared" ref="D44:N44" si="8">+D39*9.65%</f>
        <v>0</v>
      </c>
      <c r="E44" s="53">
        <f t="shared" si="8"/>
        <v>0</v>
      </c>
      <c r="F44" s="53">
        <f t="shared" si="8"/>
        <v>0</v>
      </c>
      <c r="G44" s="53">
        <f t="shared" si="8"/>
        <v>0</v>
      </c>
      <c r="H44" s="53">
        <f t="shared" si="8"/>
        <v>0</v>
      </c>
      <c r="I44" s="53">
        <f t="shared" si="8"/>
        <v>0</v>
      </c>
      <c r="J44" s="53">
        <f t="shared" si="8"/>
        <v>0</v>
      </c>
      <c r="K44" s="53">
        <f t="shared" si="8"/>
        <v>0</v>
      </c>
      <c r="L44" s="53">
        <f t="shared" si="8"/>
        <v>0</v>
      </c>
      <c r="M44" s="53">
        <f t="shared" si="8"/>
        <v>0</v>
      </c>
      <c r="N44" s="53">
        <f t="shared" si="8"/>
        <v>0</v>
      </c>
      <c r="O44" s="29">
        <f>SUM(C44:N44)</f>
        <v>0</v>
      </c>
      <c r="P44" s="15"/>
      <c r="Q44" s="19" t="s">
        <v>211</v>
      </c>
    </row>
    <row r="45" spans="1:41" ht="45" outlineLevel="1" x14ac:dyDescent="0.25">
      <c r="A45" s="12" t="s">
        <v>35</v>
      </c>
      <c r="B45" s="16" t="s">
        <v>328</v>
      </c>
      <c r="C45" s="53">
        <f>+C39*8.33%</f>
        <v>0</v>
      </c>
      <c r="D45" s="53">
        <f>+D39*8.33%</f>
        <v>0</v>
      </c>
      <c r="E45" s="53">
        <f t="shared" ref="E45:N45" si="9">+E39*8.33%</f>
        <v>0</v>
      </c>
      <c r="F45" s="53">
        <f t="shared" si="9"/>
        <v>0</v>
      </c>
      <c r="G45" s="53">
        <f t="shared" si="9"/>
        <v>0</v>
      </c>
      <c r="H45" s="53">
        <f t="shared" si="9"/>
        <v>0</v>
      </c>
      <c r="I45" s="53">
        <f t="shared" si="9"/>
        <v>0</v>
      </c>
      <c r="J45" s="53">
        <f t="shared" si="9"/>
        <v>0</v>
      </c>
      <c r="K45" s="53">
        <f t="shared" si="9"/>
        <v>0</v>
      </c>
      <c r="L45" s="53">
        <f t="shared" si="9"/>
        <v>0</v>
      </c>
      <c r="M45" s="53">
        <f t="shared" si="9"/>
        <v>0</v>
      </c>
      <c r="N45" s="53">
        <f t="shared" si="9"/>
        <v>0</v>
      </c>
      <c r="O45" s="29">
        <f t="shared" si="1"/>
        <v>0</v>
      </c>
      <c r="P45" s="15"/>
      <c r="Q45" s="22" t="s">
        <v>212</v>
      </c>
    </row>
    <row r="46" spans="1:41" ht="15" customHeight="1" outlineLevel="1" x14ac:dyDescent="0.25">
      <c r="A46" s="12" t="s">
        <v>36</v>
      </c>
      <c r="B46" s="16" t="s">
        <v>329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9">
        <f t="shared" si="1"/>
        <v>0</v>
      </c>
      <c r="P46" s="15"/>
      <c r="Q46" s="17" t="s">
        <v>213</v>
      </c>
    </row>
    <row r="47" spans="1:41" ht="15" customHeight="1" outlineLevel="1" x14ac:dyDescent="0.25">
      <c r="A47" s="12" t="s">
        <v>37</v>
      </c>
      <c r="B47" s="18" t="s">
        <v>170</v>
      </c>
      <c r="C47" s="54">
        <f>+C39*8.33%</f>
        <v>0</v>
      </c>
      <c r="D47" s="54">
        <f>+D39*8.33%</f>
        <v>0</v>
      </c>
      <c r="E47" s="54">
        <f t="shared" ref="E47:N47" si="10">+E39*8.33%</f>
        <v>0</v>
      </c>
      <c r="F47" s="54">
        <f t="shared" si="10"/>
        <v>0</v>
      </c>
      <c r="G47" s="54">
        <f t="shared" si="10"/>
        <v>0</v>
      </c>
      <c r="H47" s="54">
        <f t="shared" si="10"/>
        <v>0</v>
      </c>
      <c r="I47" s="54">
        <f t="shared" si="10"/>
        <v>0</v>
      </c>
      <c r="J47" s="54">
        <f t="shared" si="10"/>
        <v>0</v>
      </c>
      <c r="K47" s="54">
        <f t="shared" si="10"/>
        <v>0</v>
      </c>
      <c r="L47" s="54">
        <f t="shared" si="10"/>
        <v>0</v>
      </c>
      <c r="M47" s="54">
        <f t="shared" si="10"/>
        <v>0</v>
      </c>
      <c r="N47" s="54">
        <f t="shared" si="10"/>
        <v>0</v>
      </c>
      <c r="O47" s="30">
        <f t="shared" si="1"/>
        <v>0</v>
      </c>
      <c r="P47" s="15"/>
      <c r="Q47" s="17" t="s">
        <v>214</v>
      </c>
    </row>
    <row r="48" spans="1:41" outlineLevel="1" x14ac:dyDescent="0.25">
      <c r="A48" s="12" t="s">
        <v>38</v>
      </c>
      <c r="B48" s="23" t="s">
        <v>39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30">
        <f t="shared" si="1"/>
        <v>0</v>
      </c>
      <c r="P48" s="15"/>
      <c r="Q48" s="19" t="s">
        <v>215</v>
      </c>
    </row>
    <row r="49" spans="1:22" outlineLevel="1" x14ac:dyDescent="0.25">
      <c r="A49" s="12" t="s">
        <v>38</v>
      </c>
      <c r="B49" s="18" t="s">
        <v>40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30">
        <f t="shared" si="1"/>
        <v>0</v>
      </c>
      <c r="P49" s="15"/>
      <c r="Q49" s="24"/>
    </row>
    <row r="50" spans="1:22" outlineLevel="1" x14ac:dyDescent="0.25">
      <c r="A50" s="12" t="s">
        <v>38</v>
      </c>
      <c r="B50" s="18" t="s">
        <v>41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30">
        <f t="shared" si="1"/>
        <v>0</v>
      </c>
      <c r="P50" s="15"/>
      <c r="Q50" s="24"/>
    </row>
    <row r="51" spans="1:22" outlineLevel="1" x14ac:dyDescent="0.25">
      <c r="A51" s="12" t="s">
        <v>38</v>
      </c>
      <c r="B51" s="18" t="s">
        <v>42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30">
        <f t="shared" si="1"/>
        <v>0</v>
      </c>
      <c r="P51" s="15"/>
      <c r="Q51" s="24"/>
    </row>
    <row r="52" spans="1:22" outlineLevel="1" x14ac:dyDescent="0.25">
      <c r="A52" s="12" t="s">
        <v>38</v>
      </c>
      <c r="B52" s="18" t="s">
        <v>43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30">
        <f t="shared" si="1"/>
        <v>0</v>
      </c>
      <c r="P52" s="15"/>
      <c r="Q52" s="24"/>
    </row>
    <row r="53" spans="1:22" ht="15" customHeight="1" outlineLevel="1" x14ac:dyDescent="0.25">
      <c r="A53" s="12" t="s">
        <v>44</v>
      </c>
      <c r="B53" s="16" t="s">
        <v>45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9">
        <f t="shared" si="1"/>
        <v>0</v>
      </c>
      <c r="P53" s="15"/>
      <c r="Q53" s="17" t="s">
        <v>216</v>
      </c>
    </row>
    <row r="54" spans="1:22" x14ac:dyDescent="0.25">
      <c r="A54" s="47">
        <v>53</v>
      </c>
      <c r="B54" s="48" t="s">
        <v>46</v>
      </c>
      <c r="C54" s="49">
        <f>SUM(C55:C107)</f>
        <v>0</v>
      </c>
      <c r="D54" s="49">
        <f t="shared" ref="D54:N54" si="11">SUM(D55:D107)</f>
        <v>0</v>
      </c>
      <c r="E54" s="49">
        <f t="shared" si="11"/>
        <v>0</v>
      </c>
      <c r="F54" s="49">
        <f t="shared" si="11"/>
        <v>0</v>
      </c>
      <c r="G54" s="49">
        <f t="shared" si="11"/>
        <v>0</v>
      </c>
      <c r="H54" s="49">
        <f t="shared" si="11"/>
        <v>0</v>
      </c>
      <c r="I54" s="49">
        <f t="shared" si="11"/>
        <v>0</v>
      </c>
      <c r="J54" s="49">
        <f t="shared" si="11"/>
        <v>0</v>
      </c>
      <c r="K54" s="49">
        <f t="shared" si="11"/>
        <v>0</v>
      </c>
      <c r="L54" s="49">
        <f t="shared" si="11"/>
        <v>0</v>
      </c>
      <c r="M54" s="49">
        <f t="shared" si="11"/>
        <v>0</v>
      </c>
      <c r="N54" s="49">
        <f t="shared" si="11"/>
        <v>0</v>
      </c>
      <c r="O54" s="50">
        <f t="shared" si="1"/>
        <v>0</v>
      </c>
      <c r="P54" s="51"/>
      <c r="Q54" s="52"/>
      <c r="R54" s="51"/>
      <c r="S54" s="51"/>
      <c r="T54" s="51"/>
      <c r="U54" s="51"/>
      <c r="V54" s="51"/>
    </row>
    <row r="55" spans="1:22" outlineLevel="1" x14ac:dyDescent="0.25">
      <c r="A55" s="13" t="s">
        <v>47</v>
      </c>
      <c r="B55" s="25" t="s">
        <v>48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9">
        <f t="shared" si="1"/>
        <v>0</v>
      </c>
      <c r="P55" s="15"/>
      <c r="Q55" s="19" t="s">
        <v>217</v>
      </c>
    </row>
    <row r="56" spans="1:22" outlineLevel="1" x14ac:dyDescent="0.25">
      <c r="A56" s="13" t="s">
        <v>49</v>
      </c>
      <c r="B56" s="25" t="s">
        <v>50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9">
        <f t="shared" si="1"/>
        <v>0</v>
      </c>
      <c r="P56" s="15"/>
      <c r="Q56" s="19" t="s">
        <v>218</v>
      </c>
    </row>
    <row r="57" spans="1:22" outlineLevel="1" x14ac:dyDescent="0.25">
      <c r="A57" s="13" t="s">
        <v>51</v>
      </c>
      <c r="B57" s="25" t="s">
        <v>52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9">
        <f t="shared" si="1"/>
        <v>0</v>
      </c>
      <c r="P57" s="15"/>
      <c r="Q57" s="19" t="s">
        <v>219</v>
      </c>
    </row>
    <row r="58" spans="1:22" outlineLevel="1" x14ac:dyDescent="0.25">
      <c r="A58" s="13" t="s">
        <v>53</v>
      </c>
      <c r="B58" s="25" t="s">
        <v>54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9">
        <f t="shared" si="1"/>
        <v>0</v>
      </c>
      <c r="P58" s="15"/>
      <c r="Q58" s="19" t="s">
        <v>220</v>
      </c>
    </row>
    <row r="59" spans="1:22" outlineLevel="1" x14ac:dyDescent="0.25">
      <c r="A59" s="13" t="s">
        <v>55</v>
      </c>
      <c r="B59" s="25" t="s">
        <v>56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9">
        <f t="shared" si="1"/>
        <v>0</v>
      </c>
      <c r="P59" s="15"/>
      <c r="Q59" s="19" t="s">
        <v>221</v>
      </c>
    </row>
    <row r="60" spans="1:22" outlineLevel="1" x14ac:dyDescent="0.25">
      <c r="A60" s="13" t="s">
        <v>57</v>
      </c>
      <c r="B60" s="25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29">
        <f t="shared" si="1"/>
        <v>0</v>
      </c>
      <c r="P60" s="15"/>
      <c r="Q60" s="19" t="s">
        <v>222</v>
      </c>
    </row>
    <row r="61" spans="1:22" outlineLevel="1" x14ac:dyDescent="0.25">
      <c r="A61" s="13" t="s">
        <v>59</v>
      </c>
      <c r="B61" s="25" t="s">
        <v>60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9">
        <f t="shared" si="1"/>
        <v>0</v>
      </c>
      <c r="P61" s="15"/>
      <c r="Q61" s="19" t="s">
        <v>223</v>
      </c>
    </row>
    <row r="62" spans="1:22" outlineLevel="1" x14ac:dyDescent="0.25">
      <c r="A62" s="13" t="s">
        <v>61</v>
      </c>
      <c r="B62" s="25" t="s">
        <v>62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9">
        <f t="shared" si="1"/>
        <v>0</v>
      </c>
      <c r="P62" s="15"/>
      <c r="Q62" s="19" t="s">
        <v>224</v>
      </c>
    </row>
    <row r="63" spans="1:22" outlineLevel="1" x14ac:dyDescent="0.25">
      <c r="A63" s="13" t="s">
        <v>63</v>
      </c>
      <c r="B63" s="25" t="s">
        <v>64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9">
        <f t="shared" si="1"/>
        <v>0</v>
      </c>
      <c r="P63" s="15"/>
      <c r="Q63" s="24" t="s">
        <v>225</v>
      </c>
    </row>
    <row r="64" spans="1:22" outlineLevel="1" x14ac:dyDescent="0.25">
      <c r="A64" s="13" t="s">
        <v>65</v>
      </c>
      <c r="B64" s="25" t="s">
        <v>66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9">
        <f t="shared" si="1"/>
        <v>0</v>
      </c>
      <c r="P64" s="15"/>
      <c r="Q64" s="24" t="s">
        <v>226</v>
      </c>
    </row>
    <row r="65" spans="1:17" outlineLevel="1" x14ac:dyDescent="0.25">
      <c r="A65" s="12" t="s">
        <v>334</v>
      </c>
      <c r="B65" s="23" t="s">
        <v>335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9"/>
      <c r="P65" s="15"/>
      <c r="Q65" s="24"/>
    </row>
    <row r="66" spans="1:17" ht="30" outlineLevel="1" x14ac:dyDescent="0.25">
      <c r="A66" s="13" t="s">
        <v>67</v>
      </c>
      <c r="B66" s="25" t="s">
        <v>68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9">
        <f t="shared" si="1"/>
        <v>0</v>
      </c>
      <c r="P66" s="15"/>
      <c r="Q66" s="19" t="s">
        <v>227</v>
      </c>
    </row>
    <row r="67" spans="1:17" outlineLevel="1" x14ac:dyDescent="0.25">
      <c r="A67" s="13" t="s">
        <v>69</v>
      </c>
      <c r="B67" s="25" t="s">
        <v>70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9">
        <f t="shared" si="1"/>
        <v>0</v>
      </c>
      <c r="P67" s="15"/>
      <c r="Q67" s="19" t="s">
        <v>228</v>
      </c>
    </row>
    <row r="68" spans="1:17" outlineLevel="1" x14ac:dyDescent="0.25">
      <c r="A68" s="13" t="s">
        <v>71</v>
      </c>
      <c r="B68" s="25" t="s">
        <v>72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9">
        <f t="shared" si="1"/>
        <v>0</v>
      </c>
      <c r="P68" s="15"/>
      <c r="Q68" s="19" t="s">
        <v>229</v>
      </c>
    </row>
    <row r="69" spans="1:17" outlineLevel="1" x14ac:dyDescent="0.25">
      <c r="A69" s="13" t="s">
        <v>73</v>
      </c>
      <c r="B69" s="25" t="s">
        <v>74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9">
        <f t="shared" si="1"/>
        <v>0</v>
      </c>
      <c r="P69" s="15"/>
      <c r="Q69" s="19" t="s">
        <v>230</v>
      </c>
    </row>
    <row r="70" spans="1:17" outlineLevel="1" x14ac:dyDescent="0.25">
      <c r="A70" s="12" t="s">
        <v>75</v>
      </c>
      <c r="B70" s="25" t="s">
        <v>76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9">
        <f t="shared" si="1"/>
        <v>0</v>
      </c>
      <c r="P70" s="15"/>
      <c r="Q70" s="19" t="s">
        <v>231</v>
      </c>
    </row>
    <row r="71" spans="1:17" ht="30" outlineLevel="1" x14ac:dyDescent="0.25">
      <c r="A71" s="12" t="s">
        <v>77</v>
      </c>
      <c r="B71" s="25" t="s">
        <v>78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29">
        <f t="shared" si="1"/>
        <v>0</v>
      </c>
      <c r="P71" s="15"/>
      <c r="Q71" s="19" t="s">
        <v>232</v>
      </c>
    </row>
    <row r="72" spans="1:17" outlineLevel="1" x14ac:dyDescent="0.25">
      <c r="A72" s="12" t="s">
        <v>79</v>
      </c>
      <c r="B72" s="25" t="s">
        <v>80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29">
        <f t="shared" si="1"/>
        <v>0</v>
      </c>
      <c r="P72" s="15"/>
      <c r="Q72" s="19" t="s">
        <v>233</v>
      </c>
    </row>
    <row r="73" spans="1:17" outlineLevel="1" x14ac:dyDescent="0.25">
      <c r="A73" s="12" t="s">
        <v>81</v>
      </c>
      <c r="B73" s="25" t="s">
        <v>82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29">
        <f t="shared" ref="O73:O134" si="12">SUM(C73:N73)</f>
        <v>0</v>
      </c>
      <c r="P73" s="15"/>
      <c r="Q73" s="19" t="s">
        <v>234</v>
      </c>
    </row>
    <row r="74" spans="1:17" outlineLevel="1" x14ac:dyDescent="0.25">
      <c r="A74" s="12" t="s">
        <v>83</v>
      </c>
      <c r="B74" s="25" t="s">
        <v>84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9">
        <f t="shared" si="12"/>
        <v>0</v>
      </c>
      <c r="P74" s="15"/>
      <c r="Q74" s="19" t="s">
        <v>235</v>
      </c>
    </row>
    <row r="75" spans="1:17" outlineLevel="1" x14ac:dyDescent="0.25">
      <c r="A75" s="12" t="s">
        <v>85</v>
      </c>
      <c r="B75" s="25" t="s">
        <v>86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29">
        <f t="shared" si="12"/>
        <v>0</v>
      </c>
      <c r="P75" s="15"/>
      <c r="Q75" s="19" t="s">
        <v>236</v>
      </c>
    </row>
    <row r="76" spans="1:17" ht="30" outlineLevel="1" x14ac:dyDescent="0.25">
      <c r="A76" s="12" t="s">
        <v>87</v>
      </c>
      <c r="B76" s="25" t="s">
        <v>88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29">
        <f t="shared" si="12"/>
        <v>0</v>
      </c>
      <c r="P76" s="15"/>
      <c r="Q76" s="19" t="s">
        <v>237</v>
      </c>
    </row>
    <row r="77" spans="1:17" outlineLevel="1" x14ac:dyDescent="0.25">
      <c r="A77" s="12" t="s">
        <v>89</v>
      </c>
      <c r="B77" s="25" t="s">
        <v>90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29">
        <f t="shared" si="12"/>
        <v>0</v>
      </c>
      <c r="P77" s="15"/>
      <c r="Q77" s="19" t="s">
        <v>238</v>
      </c>
    </row>
    <row r="78" spans="1:17" outlineLevel="1" x14ac:dyDescent="0.25">
      <c r="A78" s="12" t="s">
        <v>91</v>
      </c>
      <c r="B78" s="25" t="s">
        <v>92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9">
        <f t="shared" si="12"/>
        <v>0</v>
      </c>
      <c r="P78" s="15"/>
      <c r="Q78" s="19" t="s">
        <v>239</v>
      </c>
    </row>
    <row r="79" spans="1:17" outlineLevel="1" x14ac:dyDescent="0.25">
      <c r="A79" s="12" t="s">
        <v>93</v>
      </c>
      <c r="B79" s="25" t="s">
        <v>94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9">
        <f t="shared" si="12"/>
        <v>0</v>
      </c>
      <c r="P79" s="15"/>
      <c r="Q79" s="24" t="s">
        <v>240</v>
      </c>
    </row>
    <row r="80" spans="1:17" outlineLevel="1" x14ac:dyDescent="0.25">
      <c r="A80" s="12" t="s">
        <v>297</v>
      </c>
      <c r="B80" s="25" t="s">
        <v>298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29">
        <f t="shared" si="12"/>
        <v>0</v>
      </c>
      <c r="P80" s="15"/>
      <c r="Q80" s="24"/>
    </row>
    <row r="81" spans="1:17" ht="30" outlineLevel="1" x14ac:dyDescent="0.25">
      <c r="A81" s="12" t="s">
        <v>193</v>
      </c>
      <c r="B81" s="25" t="s">
        <v>95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29">
        <f t="shared" si="12"/>
        <v>0</v>
      </c>
      <c r="P81" s="15"/>
      <c r="Q81" s="19" t="s">
        <v>241</v>
      </c>
    </row>
    <row r="82" spans="1:17" outlineLevel="1" x14ac:dyDescent="0.25">
      <c r="A82" s="12" t="s">
        <v>96</v>
      </c>
      <c r="B82" s="25" t="s">
        <v>97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29">
        <f t="shared" si="12"/>
        <v>0</v>
      </c>
      <c r="P82" s="15"/>
      <c r="Q82" s="19" t="s">
        <v>242</v>
      </c>
    </row>
    <row r="83" spans="1:17" ht="30" outlineLevel="1" x14ac:dyDescent="0.25">
      <c r="A83" s="12" t="s">
        <v>98</v>
      </c>
      <c r="B83" s="25" t="s">
        <v>99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9">
        <f t="shared" si="12"/>
        <v>0</v>
      </c>
      <c r="P83" s="15"/>
      <c r="Q83" s="19" t="s">
        <v>243</v>
      </c>
    </row>
    <row r="84" spans="1:17" ht="30" outlineLevel="1" x14ac:dyDescent="0.25">
      <c r="A84" s="12" t="s">
        <v>299</v>
      </c>
      <c r="B84" s="25" t="s">
        <v>300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9">
        <f t="shared" si="12"/>
        <v>0</v>
      </c>
      <c r="P84" s="15"/>
      <c r="Q84" s="19"/>
    </row>
    <row r="85" spans="1:17" outlineLevel="1" x14ac:dyDescent="0.25">
      <c r="A85" s="12" t="s">
        <v>100</v>
      </c>
      <c r="B85" s="25" t="s">
        <v>101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9">
        <f t="shared" si="12"/>
        <v>0</v>
      </c>
      <c r="P85" s="15"/>
      <c r="Q85" s="19" t="s">
        <v>244</v>
      </c>
    </row>
    <row r="86" spans="1:17" ht="30" outlineLevel="1" x14ac:dyDescent="0.25">
      <c r="A86" s="12" t="s">
        <v>102</v>
      </c>
      <c r="B86" s="25" t="s">
        <v>103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9">
        <f t="shared" si="12"/>
        <v>0</v>
      </c>
      <c r="P86" s="15"/>
      <c r="Q86" s="19" t="s">
        <v>245</v>
      </c>
    </row>
    <row r="87" spans="1:17" outlineLevel="1" x14ac:dyDescent="0.25">
      <c r="A87" s="12" t="s">
        <v>104</v>
      </c>
      <c r="B87" s="25" t="s">
        <v>105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9">
        <f t="shared" si="12"/>
        <v>0</v>
      </c>
      <c r="P87" s="15"/>
      <c r="Q87" s="19" t="s">
        <v>246</v>
      </c>
    </row>
    <row r="88" spans="1:17" ht="30" outlineLevel="1" x14ac:dyDescent="0.25">
      <c r="A88" s="12" t="s">
        <v>106</v>
      </c>
      <c r="B88" s="23" t="s">
        <v>107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30">
        <f t="shared" si="12"/>
        <v>0</v>
      </c>
      <c r="P88" s="15"/>
      <c r="Q88" s="19" t="s">
        <v>247</v>
      </c>
    </row>
    <row r="89" spans="1:17" outlineLevel="1" x14ac:dyDescent="0.25">
      <c r="A89" s="12" t="s">
        <v>108</v>
      </c>
      <c r="B89" s="23" t="s">
        <v>109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30">
        <f t="shared" si="12"/>
        <v>0</v>
      </c>
      <c r="P89" s="15"/>
      <c r="Q89" s="19" t="s">
        <v>248</v>
      </c>
    </row>
    <row r="90" spans="1:17" outlineLevel="1" x14ac:dyDescent="0.25">
      <c r="A90" s="12" t="s">
        <v>110</v>
      </c>
      <c r="B90" s="23" t="s">
        <v>111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30">
        <f t="shared" si="12"/>
        <v>0</v>
      </c>
      <c r="P90" s="15"/>
      <c r="Q90" s="19" t="s">
        <v>249</v>
      </c>
    </row>
    <row r="91" spans="1:17" ht="15" customHeight="1" outlineLevel="1" x14ac:dyDescent="0.25">
      <c r="A91" s="13" t="s">
        <v>112</v>
      </c>
      <c r="B91" s="25" t="s">
        <v>113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9">
        <f t="shared" si="12"/>
        <v>0</v>
      </c>
      <c r="P91" s="15"/>
      <c r="Q91" s="19" t="s">
        <v>250</v>
      </c>
    </row>
    <row r="92" spans="1:17" outlineLevel="1" x14ac:dyDescent="0.25">
      <c r="A92" s="13" t="s">
        <v>114</v>
      </c>
      <c r="B92" s="25" t="s">
        <v>115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9">
        <f t="shared" si="12"/>
        <v>0</v>
      </c>
      <c r="P92" s="15"/>
      <c r="Q92" s="19" t="s">
        <v>251</v>
      </c>
    </row>
    <row r="93" spans="1:17" outlineLevel="1" x14ac:dyDescent="0.25">
      <c r="A93" s="13" t="s">
        <v>116</v>
      </c>
      <c r="B93" s="25" t="s">
        <v>117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9">
        <f t="shared" si="12"/>
        <v>0</v>
      </c>
      <c r="P93" s="15"/>
      <c r="Q93" s="19" t="s">
        <v>252</v>
      </c>
    </row>
    <row r="94" spans="1:17" outlineLevel="1" x14ac:dyDescent="0.25">
      <c r="A94" s="12" t="s">
        <v>118</v>
      </c>
      <c r="B94" s="25" t="s">
        <v>119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9">
        <f t="shared" si="12"/>
        <v>0</v>
      </c>
      <c r="P94" s="15"/>
      <c r="Q94" s="19" t="s">
        <v>253</v>
      </c>
    </row>
    <row r="95" spans="1:17" outlineLevel="1" x14ac:dyDescent="0.25">
      <c r="A95" s="12" t="s">
        <v>120</v>
      </c>
      <c r="B95" s="25" t="s">
        <v>121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9">
        <f t="shared" si="12"/>
        <v>0</v>
      </c>
      <c r="P95" s="15"/>
      <c r="Q95" s="19" t="s">
        <v>254</v>
      </c>
    </row>
    <row r="96" spans="1:17" outlineLevel="1" x14ac:dyDescent="0.25">
      <c r="A96" s="12" t="s">
        <v>122</v>
      </c>
      <c r="B96" s="25" t="s">
        <v>123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9">
        <f t="shared" si="12"/>
        <v>0</v>
      </c>
      <c r="P96" s="15"/>
      <c r="Q96" s="19" t="s">
        <v>255</v>
      </c>
    </row>
    <row r="97" spans="1:22" outlineLevel="1" x14ac:dyDescent="0.25">
      <c r="A97" s="12" t="s">
        <v>124</v>
      </c>
      <c r="B97" s="25" t="s">
        <v>125</v>
      </c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9">
        <f t="shared" si="12"/>
        <v>0</v>
      </c>
      <c r="P97" s="15"/>
      <c r="Q97" s="19" t="s">
        <v>256</v>
      </c>
    </row>
    <row r="98" spans="1:22" outlineLevel="1" x14ac:dyDescent="0.25">
      <c r="A98" s="12" t="s">
        <v>126</v>
      </c>
      <c r="B98" s="25" t="s">
        <v>127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9">
        <f t="shared" si="12"/>
        <v>0</v>
      </c>
      <c r="P98" s="15"/>
      <c r="Q98" s="19" t="s">
        <v>257</v>
      </c>
    </row>
    <row r="99" spans="1:22" ht="15" customHeight="1" outlineLevel="1" x14ac:dyDescent="0.25">
      <c r="A99" s="12" t="s">
        <v>128</v>
      </c>
      <c r="B99" s="25" t="s">
        <v>129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9">
        <f t="shared" si="12"/>
        <v>0</v>
      </c>
      <c r="P99" s="15"/>
      <c r="Q99" s="19" t="s">
        <v>258</v>
      </c>
    </row>
    <row r="100" spans="1:22" ht="30" outlineLevel="1" x14ac:dyDescent="0.25">
      <c r="A100" s="12" t="s">
        <v>301</v>
      </c>
      <c r="B100" s="25" t="s">
        <v>302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9">
        <f>SUM(C100:N100)</f>
        <v>0</v>
      </c>
      <c r="P100" s="15"/>
      <c r="Q100" s="19"/>
    </row>
    <row r="101" spans="1:22" outlineLevel="1" x14ac:dyDescent="0.25">
      <c r="A101" s="12" t="s">
        <v>130</v>
      </c>
      <c r="B101" s="25" t="s">
        <v>131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9">
        <f>SUM(C101:N101)</f>
        <v>0</v>
      </c>
      <c r="P101" s="15"/>
      <c r="Q101" s="19" t="s">
        <v>259</v>
      </c>
    </row>
    <row r="102" spans="1:22" outlineLevel="1" x14ac:dyDescent="0.25">
      <c r="A102" s="12" t="s">
        <v>132</v>
      </c>
      <c r="B102" s="25" t="s">
        <v>133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9">
        <f>SUM(C102:N102)</f>
        <v>0</v>
      </c>
      <c r="P102" s="15"/>
      <c r="Q102" s="19" t="s">
        <v>260</v>
      </c>
    </row>
    <row r="103" spans="1:22" ht="15" customHeight="1" outlineLevel="1" x14ac:dyDescent="0.25">
      <c r="A103" s="12" t="s">
        <v>134</v>
      </c>
      <c r="B103" s="25" t="s">
        <v>135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9">
        <f>SUM(C103:N103)</f>
        <v>0</v>
      </c>
      <c r="P103" s="15"/>
      <c r="Q103" s="19" t="s">
        <v>261</v>
      </c>
    </row>
    <row r="104" spans="1:22" ht="15" customHeight="1" outlineLevel="1" x14ac:dyDescent="0.25">
      <c r="A104" s="12" t="s">
        <v>336</v>
      </c>
      <c r="B104" s="23" t="s">
        <v>115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9">
        <f>SUM(C104:N104)</f>
        <v>0</v>
      </c>
      <c r="P104" s="15"/>
      <c r="Q104" s="19"/>
    </row>
    <row r="105" spans="1:22" outlineLevel="1" x14ac:dyDescent="0.25">
      <c r="A105" s="12" t="s">
        <v>136</v>
      </c>
      <c r="B105" s="25" t="s">
        <v>137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9">
        <f>SUM(C105:N105)</f>
        <v>0</v>
      </c>
      <c r="P105" s="15"/>
      <c r="Q105" s="19" t="s">
        <v>262</v>
      </c>
    </row>
    <row r="106" spans="1:22" outlineLevel="1" x14ac:dyDescent="0.25">
      <c r="A106" s="12" t="s">
        <v>138</v>
      </c>
      <c r="B106" s="25" t="s">
        <v>139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9">
        <f>SUM(C106:N106)</f>
        <v>0</v>
      </c>
      <c r="P106" s="15"/>
      <c r="Q106" s="19" t="s">
        <v>263</v>
      </c>
    </row>
    <row r="107" spans="1:22" outlineLevel="1" x14ac:dyDescent="0.25">
      <c r="A107" s="12" t="s">
        <v>140</v>
      </c>
      <c r="B107" s="25" t="s">
        <v>141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9">
        <f t="shared" si="12"/>
        <v>0</v>
      </c>
      <c r="P107" s="15"/>
      <c r="Q107" s="19" t="s">
        <v>264</v>
      </c>
    </row>
    <row r="108" spans="1:22" x14ac:dyDescent="0.25">
      <c r="A108" s="47">
        <v>57</v>
      </c>
      <c r="B108" s="48" t="s">
        <v>142</v>
      </c>
      <c r="C108" s="49">
        <f>SUM(C109:C115)</f>
        <v>0</v>
      </c>
      <c r="D108" s="49">
        <f t="shared" ref="D108:N108" si="13">SUM(D109:D115)</f>
        <v>0</v>
      </c>
      <c r="E108" s="49">
        <f t="shared" si="13"/>
        <v>0</v>
      </c>
      <c r="F108" s="49">
        <f t="shared" si="13"/>
        <v>0</v>
      </c>
      <c r="G108" s="49">
        <f t="shared" si="13"/>
        <v>0</v>
      </c>
      <c r="H108" s="49">
        <f t="shared" si="13"/>
        <v>0</v>
      </c>
      <c r="I108" s="49">
        <f t="shared" si="13"/>
        <v>0</v>
      </c>
      <c r="J108" s="49">
        <f t="shared" si="13"/>
        <v>0</v>
      </c>
      <c r="K108" s="49">
        <f t="shared" si="13"/>
        <v>0</v>
      </c>
      <c r="L108" s="49">
        <f t="shared" si="13"/>
        <v>0</v>
      </c>
      <c r="M108" s="49">
        <f t="shared" si="13"/>
        <v>0</v>
      </c>
      <c r="N108" s="49">
        <f t="shared" si="13"/>
        <v>0</v>
      </c>
      <c r="O108" s="50">
        <f t="shared" si="12"/>
        <v>0</v>
      </c>
      <c r="P108" s="51"/>
      <c r="Q108" s="52"/>
      <c r="R108" s="51"/>
      <c r="S108" s="51"/>
      <c r="T108" s="51"/>
      <c r="U108" s="51"/>
      <c r="V108" s="51"/>
    </row>
    <row r="109" spans="1:22" ht="60" outlineLevel="1" x14ac:dyDescent="0.25">
      <c r="A109" s="12" t="s">
        <v>143</v>
      </c>
      <c r="B109" s="23" t="s">
        <v>320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30">
        <f>SUM(C109:N109)</f>
        <v>0</v>
      </c>
      <c r="P109" s="15"/>
      <c r="Q109" s="19" t="s">
        <v>265</v>
      </c>
    </row>
    <row r="110" spans="1:22" ht="30" outlineLevel="1" x14ac:dyDescent="0.25">
      <c r="A110" s="12" t="s">
        <v>144</v>
      </c>
      <c r="B110" s="26" t="s">
        <v>321</v>
      </c>
      <c r="C110" s="40">
        <f>(C6+C24-C14-C31)*0.005</f>
        <v>0</v>
      </c>
      <c r="D110" s="40">
        <f t="shared" ref="D110:N110" si="14">(D6+D24-D14-D31)*0.005</f>
        <v>0</v>
      </c>
      <c r="E110" s="40">
        <f>(E6+E24-E14-E31)*0.005</f>
        <v>0</v>
      </c>
      <c r="F110" s="40">
        <f t="shared" si="14"/>
        <v>0</v>
      </c>
      <c r="G110" s="40">
        <f t="shared" si="14"/>
        <v>0</v>
      </c>
      <c r="H110" s="40">
        <f t="shared" si="14"/>
        <v>0</v>
      </c>
      <c r="I110" s="40">
        <f t="shared" si="14"/>
        <v>0</v>
      </c>
      <c r="J110" s="40">
        <f t="shared" si="14"/>
        <v>0</v>
      </c>
      <c r="K110" s="40">
        <f t="shared" si="14"/>
        <v>0</v>
      </c>
      <c r="L110" s="40">
        <f t="shared" si="14"/>
        <v>0</v>
      </c>
      <c r="M110" s="40">
        <f t="shared" si="14"/>
        <v>0</v>
      </c>
      <c r="N110" s="40">
        <f t="shared" si="14"/>
        <v>0</v>
      </c>
      <c r="O110" s="30">
        <f>SUM(C110:N110)</f>
        <v>0</v>
      </c>
      <c r="P110" s="15"/>
      <c r="Q110" s="19" t="s">
        <v>266</v>
      </c>
    </row>
    <row r="111" spans="1:22" outlineLevel="1" x14ac:dyDescent="0.25">
      <c r="A111" s="12" t="s">
        <v>145</v>
      </c>
      <c r="B111" s="23" t="s">
        <v>146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30">
        <f>SUM(C111:N111)</f>
        <v>0</v>
      </c>
      <c r="P111" s="15"/>
      <c r="Q111" s="19" t="s">
        <v>267</v>
      </c>
    </row>
    <row r="112" spans="1:22" outlineLevel="1" x14ac:dyDescent="0.25">
      <c r="A112" s="12" t="s">
        <v>147</v>
      </c>
      <c r="B112" s="23" t="s">
        <v>148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30">
        <f t="shared" si="12"/>
        <v>0</v>
      </c>
      <c r="P112" s="15"/>
      <c r="Q112" s="19" t="s">
        <v>268</v>
      </c>
    </row>
    <row r="113" spans="1:23" ht="30" outlineLevel="1" x14ac:dyDescent="0.25">
      <c r="A113" s="12" t="s">
        <v>149</v>
      </c>
      <c r="B113" s="31" t="s">
        <v>322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30">
        <f t="shared" si="12"/>
        <v>0</v>
      </c>
      <c r="P113" s="15"/>
      <c r="Q113" s="19" t="s">
        <v>269</v>
      </c>
    </row>
    <row r="114" spans="1:23" outlineLevel="1" x14ac:dyDescent="0.25">
      <c r="A114" s="12" t="s">
        <v>303</v>
      </c>
      <c r="B114" s="26" t="s">
        <v>304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30">
        <f t="shared" si="12"/>
        <v>0</v>
      </c>
      <c r="P114" s="15"/>
      <c r="Q114" s="19"/>
    </row>
    <row r="115" spans="1:23" outlineLevel="1" x14ac:dyDescent="0.25">
      <c r="A115" s="12" t="s">
        <v>150</v>
      </c>
      <c r="B115" s="25" t="s">
        <v>151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9">
        <f t="shared" si="12"/>
        <v>0</v>
      </c>
      <c r="P115" s="15"/>
      <c r="Q115" s="19" t="s">
        <v>270</v>
      </c>
    </row>
    <row r="116" spans="1:23" ht="30" x14ac:dyDescent="0.25">
      <c r="A116" s="47">
        <v>58</v>
      </c>
      <c r="B116" s="48" t="s">
        <v>330</v>
      </c>
      <c r="C116" s="49">
        <f>SUM(C117:C120)</f>
        <v>0</v>
      </c>
      <c r="D116" s="49">
        <f t="shared" ref="D116:N116" si="15">SUM(D117:D120)</f>
        <v>0</v>
      </c>
      <c r="E116" s="49">
        <f>SUM(E117:E120)</f>
        <v>0</v>
      </c>
      <c r="F116" s="49">
        <f t="shared" si="15"/>
        <v>0</v>
      </c>
      <c r="G116" s="49">
        <f t="shared" si="15"/>
        <v>0</v>
      </c>
      <c r="H116" s="49">
        <f t="shared" si="15"/>
        <v>0</v>
      </c>
      <c r="I116" s="49">
        <f t="shared" si="15"/>
        <v>0</v>
      </c>
      <c r="J116" s="49">
        <f t="shared" si="15"/>
        <v>0</v>
      </c>
      <c r="K116" s="49">
        <f t="shared" si="15"/>
        <v>0</v>
      </c>
      <c r="L116" s="49">
        <f t="shared" si="15"/>
        <v>0</v>
      </c>
      <c r="M116" s="49">
        <f t="shared" si="15"/>
        <v>0</v>
      </c>
      <c r="N116" s="49">
        <f t="shared" si="15"/>
        <v>0</v>
      </c>
      <c r="O116" s="50">
        <f t="shared" si="12"/>
        <v>0</v>
      </c>
      <c r="P116" s="51"/>
      <c r="Q116" s="52"/>
      <c r="R116" s="51"/>
      <c r="S116" s="51"/>
      <c r="T116" s="51"/>
      <c r="U116" s="51"/>
      <c r="V116" s="51"/>
    </row>
    <row r="117" spans="1:23" outlineLevel="1" x14ac:dyDescent="0.25">
      <c r="A117" s="12" t="s">
        <v>152</v>
      </c>
      <c r="B117" s="23" t="s">
        <v>337</v>
      </c>
      <c r="C117" s="54">
        <f>(+C6+C24+C35)*7%</f>
        <v>0</v>
      </c>
      <c r="D117" s="54">
        <f t="shared" ref="D117:N117" si="16">(+D6+D24+D35)*7%</f>
        <v>0</v>
      </c>
      <c r="E117" s="54">
        <f t="shared" si="16"/>
        <v>0</v>
      </c>
      <c r="F117" s="54">
        <f t="shared" si="16"/>
        <v>0</v>
      </c>
      <c r="G117" s="54">
        <f t="shared" si="16"/>
        <v>0</v>
      </c>
      <c r="H117" s="54">
        <f t="shared" si="16"/>
        <v>0</v>
      </c>
      <c r="I117" s="54">
        <f t="shared" si="16"/>
        <v>0</v>
      </c>
      <c r="J117" s="54">
        <f t="shared" si="16"/>
        <v>0</v>
      </c>
      <c r="K117" s="54">
        <f t="shared" si="16"/>
        <v>0</v>
      </c>
      <c r="L117" s="54">
        <f t="shared" si="16"/>
        <v>0</v>
      </c>
      <c r="M117" s="54">
        <f t="shared" si="16"/>
        <v>0</v>
      </c>
      <c r="N117" s="54">
        <f t="shared" si="16"/>
        <v>0</v>
      </c>
      <c r="O117" s="30">
        <f>SUM(C117:N117)</f>
        <v>0</v>
      </c>
      <c r="P117" s="15"/>
      <c r="Q117" s="19" t="s">
        <v>271</v>
      </c>
    </row>
    <row r="118" spans="1:23" ht="15" customHeight="1" outlineLevel="1" x14ac:dyDescent="0.25">
      <c r="A118" s="12" t="s">
        <v>152</v>
      </c>
      <c r="B118" s="23" t="s">
        <v>338</v>
      </c>
      <c r="C118" s="40">
        <f>(C6+C24+C35)*15%</f>
        <v>0</v>
      </c>
      <c r="D118" s="40">
        <f t="shared" ref="D118:N118" si="17">(D6+D24+D35)*15%</f>
        <v>0</v>
      </c>
      <c r="E118" s="40">
        <f t="shared" si="17"/>
        <v>0</v>
      </c>
      <c r="F118" s="40">
        <f t="shared" si="17"/>
        <v>0</v>
      </c>
      <c r="G118" s="40">
        <f t="shared" si="17"/>
        <v>0</v>
      </c>
      <c r="H118" s="40">
        <f t="shared" si="17"/>
        <v>0</v>
      </c>
      <c r="I118" s="40">
        <f t="shared" si="17"/>
        <v>0</v>
      </c>
      <c r="J118" s="40">
        <f t="shared" si="17"/>
        <v>0</v>
      </c>
      <c r="K118" s="40">
        <f t="shared" si="17"/>
        <v>0</v>
      </c>
      <c r="L118" s="40">
        <f t="shared" si="17"/>
        <v>0</v>
      </c>
      <c r="M118" s="40">
        <f t="shared" si="17"/>
        <v>0</v>
      </c>
      <c r="N118" s="40">
        <f t="shared" si="17"/>
        <v>0</v>
      </c>
      <c r="O118" s="30">
        <f t="shared" si="12"/>
        <v>0</v>
      </c>
      <c r="P118" s="15"/>
      <c r="Q118" s="19" t="s">
        <v>271</v>
      </c>
    </row>
    <row r="119" spans="1:23" ht="30" outlineLevel="1" x14ac:dyDescent="0.25">
      <c r="A119" s="12" t="s">
        <v>152</v>
      </c>
      <c r="B119" s="23" t="s">
        <v>339</v>
      </c>
      <c r="C119" s="40">
        <f>(C7+C25+C36)*8%</f>
        <v>0</v>
      </c>
      <c r="D119" s="40">
        <f t="shared" ref="D119:N119" si="18">(D7+D25+D36)*8%</f>
        <v>0</v>
      </c>
      <c r="E119" s="40">
        <f t="shared" si="18"/>
        <v>0</v>
      </c>
      <c r="F119" s="40">
        <f t="shared" si="18"/>
        <v>0</v>
      </c>
      <c r="G119" s="40">
        <f t="shared" si="18"/>
        <v>0</v>
      </c>
      <c r="H119" s="40">
        <f t="shared" si="18"/>
        <v>0</v>
      </c>
      <c r="I119" s="40">
        <f t="shared" si="18"/>
        <v>0</v>
      </c>
      <c r="J119" s="40">
        <f t="shared" si="18"/>
        <v>0</v>
      </c>
      <c r="K119" s="40">
        <f t="shared" si="18"/>
        <v>0</v>
      </c>
      <c r="L119" s="40">
        <f t="shared" si="18"/>
        <v>0</v>
      </c>
      <c r="M119" s="40">
        <f t="shared" si="18"/>
        <v>0</v>
      </c>
      <c r="N119" s="40">
        <f t="shared" si="18"/>
        <v>0</v>
      </c>
      <c r="O119" s="30">
        <f t="shared" si="12"/>
        <v>0</v>
      </c>
      <c r="P119" s="15"/>
      <c r="Q119" s="19" t="s">
        <v>271</v>
      </c>
    </row>
    <row r="120" spans="1:23" outlineLevel="1" x14ac:dyDescent="0.25">
      <c r="A120" s="12" t="s">
        <v>305</v>
      </c>
      <c r="B120" s="23" t="s">
        <v>306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30">
        <f t="shared" si="12"/>
        <v>0</v>
      </c>
      <c r="P120" s="15"/>
      <c r="Q120" s="19"/>
    </row>
    <row r="121" spans="1:23" ht="16.5" customHeight="1" x14ac:dyDescent="0.25">
      <c r="A121" s="70" t="s">
        <v>317</v>
      </c>
      <c r="B121" s="71"/>
      <c r="C121" s="36">
        <f>+C122</f>
        <v>0</v>
      </c>
      <c r="D121" s="36">
        <f t="shared" ref="D121:N121" si="19">+D122</f>
        <v>0</v>
      </c>
      <c r="E121" s="36">
        <f t="shared" si="19"/>
        <v>0</v>
      </c>
      <c r="F121" s="36">
        <f t="shared" si="19"/>
        <v>0</v>
      </c>
      <c r="G121" s="36">
        <f t="shared" si="19"/>
        <v>0</v>
      </c>
      <c r="H121" s="36">
        <f t="shared" si="19"/>
        <v>0</v>
      </c>
      <c r="I121" s="36">
        <f t="shared" si="19"/>
        <v>0</v>
      </c>
      <c r="J121" s="36">
        <f t="shared" si="19"/>
        <v>0</v>
      </c>
      <c r="K121" s="36">
        <f t="shared" si="19"/>
        <v>0</v>
      </c>
      <c r="L121" s="36">
        <f t="shared" si="19"/>
        <v>0</v>
      </c>
      <c r="M121" s="36">
        <f t="shared" si="19"/>
        <v>0</v>
      </c>
      <c r="N121" s="36">
        <f t="shared" si="19"/>
        <v>0</v>
      </c>
      <c r="O121" s="37">
        <f t="shared" si="12"/>
        <v>0</v>
      </c>
      <c r="P121" s="39"/>
      <c r="Q121" s="38"/>
      <c r="R121" s="39"/>
      <c r="S121" s="39"/>
      <c r="T121" s="39"/>
      <c r="U121" s="39"/>
      <c r="V121" s="39"/>
      <c r="W121" s="39"/>
    </row>
    <row r="122" spans="1:23" x14ac:dyDescent="0.25">
      <c r="A122" s="47">
        <v>84</v>
      </c>
      <c r="B122" s="48" t="s">
        <v>319</v>
      </c>
      <c r="C122" s="49">
        <f>SUM(C123:C130)</f>
        <v>0</v>
      </c>
      <c r="D122" s="49">
        <f t="shared" ref="D122:N122" si="20">SUM(D123:D130)</f>
        <v>0</v>
      </c>
      <c r="E122" s="49">
        <f t="shared" si="20"/>
        <v>0</v>
      </c>
      <c r="F122" s="49">
        <f t="shared" si="20"/>
        <v>0</v>
      </c>
      <c r="G122" s="49">
        <f t="shared" si="20"/>
        <v>0</v>
      </c>
      <c r="H122" s="49">
        <f t="shared" si="20"/>
        <v>0</v>
      </c>
      <c r="I122" s="49">
        <f t="shared" si="20"/>
        <v>0</v>
      </c>
      <c r="J122" s="49">
        <f t="shared" si="20"/>
        <v>0</v>
      </c>
      <c r="K122" s="49">
        <f t="shared" si="20"/>
        <v>0</v>
      </c>
      <c r="L122" s="49">
        <f t="shared" si="20"/>
        <v>0</v>
      </c>
      <c r="M122" s="49">
        <f t="shared" si="20"/>
        <v>0</v>
      </c>
      <c r="N122" s="49">
        <f t="shared" si="20"/>
        <v>0</v>
      </c>
      <c r="O122" s="50">
        <f>SUM(C122:N122)</f>
        <v>0</v>
      </c>
      <c r="P122" s="51"/>
      <c r="Q122" s="52"/>
      <c r="R122" s="51"/>
      <c r="S122" s="51"/>
      <c r="T122" s="51"/>
      <c r="U122" s="51"/>
      <c r="V122" s="51"/>
    </row>
    <row r="123" spans="1:23" outlineLevel="1" x14ac:dyDescent="0.25">
      <c r="A123" s="13" t="s">
        <v>153</v>
      </c>
      <c r="B123" s="25" t="s">
        <v>154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9">
        <f>SUM(C123:N123)</f>
        <v>0</v>
      </c>
      <c r="P123" s="15"/>
      <c r="Q123" s="19" t="s">
        <v>272</v>
      </c>
    </row>
    <row r="124" spans="1:23" outlineLevel="1" x14ac:dyDescent="0.25">
      <c r="A124" s="12" t="s">
        <v>155</v>
      </c>
      <c r="B124" s="23" t="s">
        <v>156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9">
        <f>SUM(C124:N124)</f>
        <v>0</v>
      </c>
      <c r="P124" s="15"/>
      <c r="Q124" s="19" t="s">
        <v>273</v>
      </c>
    </row>
    <row r="125" spans="1:23" ht="15" customHeight="1" outlineLevel="1" x14ac:dyDescent="0.25">
      <c r="A125" s="13" t="s">
        <v>157</v>
      </c>
      <c r="B125" s="25" t="s">
        <v>158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9">
        <f>SUM(C125:N125)</f>
        <v>0</v>
      </c>
      <c r="P125" s="15"/>
      <c r="Q125" s="19" t="s">
        <v>274</v>
      </c>
    </row>
    <row r="126" spans="1:23" outlineLevel="1" x14ac:dyDescent="0.25">
      <c r="A126" s="13" t="s">
        <v>159</v>
      </c>
      <c r="B126" s="25" t="s">
        <v>115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9">
        <f>SUM(C126:N126)</f>
        <v>0</v>
      </c>
      <c r="P126" s="15"/>
      <c r="Q126" s="19" t="s">
        <v>275</v>
      </c>
    </row>
    <row r="127" spans="1:23" outlineLevel="1" x14ac:dyDescent="0.25">
      <c r="A127" s="13" t="s">
        <v>160</v>
      </c>
      <c r="B127" s="25" t="s">
        <v>161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9">
        <f>SUM(C127:N127)</f>
        <v>0</v>
      </c>
      <c r="P127" s="15"/>
      <c r="Q127" s="19" t="s">
        <v>276</v>
      </c>
    </row>
    <row r="128" spans="1:23" outlineLevel="1" x14ac:dyDescent="0.25">
      <c r="A128" s="13" t="s">
        <v>162</v>
      </c>
      <c r="B128" s="25" t="s">
        <v>163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9">
        <f>SUM(C128:N128)</f>
        <v>0</v>
      </c>
      <c r="P128" s="15"/>
      <c r="Q128" s="19" t="s">
        <v>277</v>
      </c>
    </row>
    <row r="129" spans="1:41" outlineLevel="1" x14ac:dyDescent="0.25">
      <c r="A129" s="13" t="s">
        <v>164</v>
      </c>
      <c r="B129" s="25" t="s">
        <v>165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9">
        <f>SUM(C129:N129)</f>
        <v>0</v>
      </c>
      <c r="P129" s="15"/>
      <c r="Q129" s="19" t="s">
        <v>278</v>
      </c>
    </row>
    <row r="130" spans="1:41" ht="14.25" customHeight="1" outlineLevel="1" x14ac:dyDescent="0.25">
      <c r="A130" s="13" t="s">
        <v>166</v>
      </c>
      <c r="B130" s="25" t="s">
        <v>167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29">
        <f>SUM(C130:N130)</f>
        <v>0</v>
      </c>
      <c r="P130" s="15"/>
      <c r="Q130" s="19" t="s">
        <v>279</v>
      </c>
    </row>
    <row r="131" spans="1:41" ht="16.5" customHeight="1" x14ac:dyDescent="0.25">
      <c r="A131" s="70" t="s">
        <v>318</v>
      </c>
      <c r="B131" s="71"/>
      <c r="C131" s="36">
        <f>+C132</f>
        <v>0</v>
      </c>
      <c r="D131" s="36">
        <f t="shared" ref="D131:N131" si="21">+D132</f>
        <v>0</v>
      </c>
      <c r="E131" s="36">
        <f t="shared" si="21"/>
        <v>0</v>
      </c>
      <c r="F131" s="36">
        <f t="shared" si="21"/>
        <v>0</v>
      </c>
      <c r="G131" s="36">
        <f t="shared" si="21"/>
        <v>0</v>
      </c>
      <c r="H131" s="36">
        <f t="shared" si="21"/>
        <v>0</v>
      </c>
      <c r="I131" s="36">
        <f t="shared" si="21"/>
        <v>0</v>
      </c>
      <c r="J131" s="36">
        <f t="shared" si="21"/>
        <v>0</v>
      </c>
      <c r="K131" s="36">
        <f t="shared" si="21"/>
        <v>0</v>
      </c>
      <c r="L131" s="36">
        <f t="shared" si="21"/>
        <v>0</v>
      </c>
      <c r="M131" s="36">
        <f t="shared" si="21"/>
        <v>0</v>
      </c>
      <c r="N131" s="36">
        <f t="shared" si="21"/>
        <v>0</v>
      </c>
      <c r="O131" s="37">
        <f t="shared" si="12"/>
        <v>0</v>
      </c>
      <c r="P131" s="39"/>
      <c r="Q131" s="38"/>
      <c r="R131" s="39"/>
      <c r="S131" s="39"/>
      <c r="T131" s="39"/>
      <c r="U131" s="39"/>
      <c r="V131" s="39"/>
      <c r="W131" s="39"/>
    </row>
    <row r="132" spans="1:41" x14ac:dyDescent="0.25">
      <c r="A132" s="47">
        <v>97</v>
      </c>
      <c r="B132" s="48" t="s">
        <v>307</v>
      </c>
      <c r="C132" s="49">
        <f>SUM(C133)</f>
        <v>0</v>
      </c>
      <c r="D132" s="49">
        <f t="shared" ref="D132:N132" si="22">SUM(D133)</f>
        <v>0</v>
      </c>
      <c r="E132" s="49">
        <f t="shared" si="22"/>
        <v>0</v>
      </c>
      <c r="F132" s="49">
        <f t="shared" si="22"/>
        <v>0</v>
      </c>
      <c r="G132" s="49">
        <f t="shared" si="22"/>
        <v>0</v>
      </c>
      <c r="H132" s="49">
        <f t="shared" si="22"/>
        <v>0</v>
      </c>
      <c r="I132" s="49">
        <f t="shared" si="22"/>
        <v>0</v>
      </c>
      <c r="J132" s="49">
        <f t="shared" si="22"/>
        <v>0</v>
      </c>
      <c r="K132" s="49">
        <f t="shared" si="22"/>
        <v>0</v>
      </c>
      <c r="L132" s="49">
        <f t="shared" si="22"/>
        <v>0</v>
      </c>
      <c r="M132" s="49">
        <f t="shared" si="22"/>
        <v>0</v>
      </c>
      <c r="N132" s="49">
        <f t="shared" si="22"/>
        <v>0</v>
      </c>
      <c r="O132" s="50">
        <f>SUM(C132:N132)</f>
        <v>0</v>
      </c>
      <c r="P132" s="51"/>
      <c r="Q132" s="52"/>
      <c r="R132" s="51"/>
      <c r="S132" s="51"/>
      <c r="T132" s="51"/>
      <c r="U132" s="51"/>
      <c r="V132" s="51"/>
    </row>
    <row r="133" spans="1:41" outlineLevel="1" x14ac:dyDescent="0.25">
      <c r="A133" s="13" t="s">
        <v>308</v>
      </c>
      <c r="B133" s="25" t="s">
        <v>309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9">
        <f>SUM(C133:N133)</f>
        <v>0</v>
      </c>
      <c r="P133" s="15"/>
      <c r="Q133" s="19" t="s">
        <v>272</v>
      </c>
    </row>
    <row r="134" spans="1:41" s="46" customFormat="1" x14ac:dyDescent="0.25">
      <c r="A134" s="74" t="s">
        <v>332</v>
      </c>
      <c r="B134" s="75"/>
      <c r="C134" s="41">
        <f>+C37+C121+C131</f>
        <v>0</v>
      </c>
      <c r="D134" s="41">
        <f>+D37+D121+D131</f>
        <v>0</v>
      </c>
      <c r="E134" s="41">
        <f>+E37+E121+E131</f>
        <v>0</v>
      </c>
      <c r="F134" s="41">
        <f>+F37+F121+F131</f>
        <v>0</v>
      </c>
      <c r="G134" s="41">
        <f>+G37+G121+G131</f>
        <v>0</v>
      </c>
      <c r="H134" s="41">
        <f>+H37+H121+H131</f>
        <v>0</v>
      </c>
      <c r="I134" s="41">
        <f>+I37+I121+I131</f>
        <v>0</v>
      </c>
      <c r="J134" s="41">
        <f>+J37+J121+J131</f>
        <v>0</v>
      </c>
      <c r="K134" s="41">
        <f>+K37+K121+K131</f>
        <v>0</v>
      </c>
      <c r="L134" s="41">
        <f>+L37+L121+L131</f>
        <v>0</v>
      </c>
      <c r="M134" s="41">
        <f>+M37+M121+M131</f>
        <v>0</v>
      </c>
      <c r="N134" s="41">
        <f>+N37+N121+N131</f>
        <v>0</v>
      </c>
      <c r="O134" s="42">
        <f>SUM(C134:N134)</f>
        <v>0</v>
      </c>
      <c r="P134" s="43"/>
      <c r="Q134" s="44"/>
      <c r="R134" s="43"/>
      <c r="S134" s="43"/>
      <c r="T134" s="43"/>
      <c r="U134" s="43"/>
      <c r="V134" s="43"/>
      <c r="W134" s="43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</row>
    <row r="135" spans="1:41" x14ac:dyDescent="0.25"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41" ht="15.75" thickBot="1" x14ac:dyDescent="0.3">
      <c r="A136" s="72" t="s">
        <v>331</v>
      </c>
      <c r="B136" s="73"/>
      <c r="C136" s="58">
        <f>+C36-C134</f>
        <v>0</v>
      </c>
      <c r="D136" s="58">
        <f t="shared" ref="D136:O136" si="23">+D36-D134</f>
        <v>0</v>
      </c>
      <c r="E136" s="58">
        <f t="shared" si="23"/>
        <v>0</v>
      </c>
      <c r="F136" s="58">
        <f t="shared" si="23"/>
        <v>0</v>
      </c>
      <c r="G136" s="58">
        <f t="shared" si="23"/>
        <v>0</v>
      </c>
      <c r="H136" s="58">
        <f t="shared" si="23"/>
        <v>0</v>
      </c>
      <c r="I136" s="58">
        <f t="shared" si="23"/>
        <v>0</v>
      </c>
      <c r="J136" s="58">
        <f t="shared" si="23"/>
        <v>0</v>
      </c>
      <c r="K136" s="58">
        <f t="shared" si="23"/>
        <v>0</v>
      </c>
      <c r="L136" s="58">
        <f t="shared" si="23"/>
        <v>0</v>
      </c>
      <c r="M136" s="58">
        <f t="shared" si="23"/>
        <v>0</v>
      </c>
      <c r="N136" s="58">
        <f t="shared" si="23"/>
        <v>0</v>
      </c>
      <c r="O136" s="58">
        <f t="shared" si="23"/>
        <v>0</v>
      </c>
      <c r="P136" s="43"/>
      <c r="Q136" s="43"/>
    </row>
    <row r="137" spans="1:41" x14ac:dyDescent="0.25"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41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3"/>
      <c r="P138" s="27"/>
    </row>
    <row r="139" spans="1:41" x14ac:dyDescent="0.25">
      <c r="A139" s="64" t="s">
        <v>345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6"/>
    </row>
    <row r="140" spans="1:41" x14ac:dyDescent="0.25">
      <c r="A140" s="64" t="s">
        <v>346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6"/>
      <c r="P140" s="27"/>
    </row>
    <row r="141" spans="1:41" x14ac:dyDescent="0.25">
      <c r="A141" s="67" t="s">
        <v>310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</row>
    <row r="142" spans="1:41" x14ac:dyDescent="0.25">
      <c r="A142" s="56"/>
      <c r="B142" s="57"/>
      <c r="K142" s="9"/>
    </row>
    <row r="143" spans="1:41" x14ac:dyDescent="0.25">
      <c r="A143" s="56"/>
      <c r="B143" s="57"/>
    </row>
    <row r="144" spans="1:41" x14ac:dyDescent="0.25">
      <c r="A144" s="56"/>
      <c r="B144" s="57"/>
    </row>
    <row r="145" spans="1:2" x14ac:dyDescent="0.25">
      <c r="A145" s="56"/>
      <c r="B145" s="57"/>
    </row>
    <row r="146" spans="1:2" x14ac:dyDescent="0.25">
      <c r="A146" s="56"/>
      <c r="B146" s="57"/>
    </row>
    <row r="147" spans="1:2" x14ac:dyDescent="0.25">
      <c r="A147" s="56"/>
      <c r="B147" s="57"/>
    </row>
    <row r="148" spans="1:2" x14ac:dyDescent="0.25">
      <c r="A148" s="56"/>
      <c r="B148" s="57"/>
    </row>
    <row r="149" spans="1:2" x14ac:dyDescent="0.25">
      <c r="A149" s="56"/>
      <c r="B149" s="57"/>
    </row>
    <row r="150" spans="1:2" x14ac:dyDescent="0.25">
      <c r="A150" s="56"/>
      <c r="B150" s="57"/>
    </row>
    <row r="151" spans="1:2" x14ac:dyDescent="0.25">
      <c r="A151" s="56"/>
      <c r="B151" s="57"/>
    </row>
    <row r="152" spans="1:2" x14ac:dyDescent="0.25">
      <c r="A152" s="56"/>
      <c r="B152" s="57"/>
    </row>
    <row r="153" spans="1:2" x14ac:dyDescent="0.25">
      <c r="A153" s="56"/>
      <c r="B153" s="57"/>
    </row>
    <row r="154" spans="1:2" x14ac:dyDescent="0.25">
      <c r="A154" s="56"/>
      <c r="B154" s="57"/>
    </row>
    <row r="155" spans="1:2" x14ac:dyDescent="0.25">
      <c r="A155" s="56"/>
      <c r="B155" s="57"/>
    </row>
    <row r="156" spans="1:2" x14ac:dyDescent="0.25">
      <c r="A156" s="56"/>
      <c r="B156" s="57"/>
    </row>
    <row r="157" spans="1:2" x14ac:dyDescent="0.25">
      <c r="A157" s="56"/>
      <c r="B157" s="57"/>
    </row>
    <row r="158" spans="1:2" x14ac:dyDescent="0.25">
      <c r="A158" s="56"/>
      <c r="B158" s="57"/>
    </row>
    <row r="159" spans="1:2" x14ac:dyDescent="0.25">
      <c r="A159" s="56"/>
      <c r="B159" s="57"/>
    </row>
    <row r="160" spans="1:2" x14ac:dyDescent="0.25">
      <c r="A160" s="56"/>
      <c r="B160" s="57"/>
    </row>
    <row r="161" spans="1:2" x14ac:dyDescent="0.25">
      <c r="A161" s="56"/>
      <c r="B161" s="57"/>
    </row>
    <row r="162" spans="1:2" x14ac:dyDescent="0.25">
      <c r="A162" s="56"/>
      <c r="B162" s="57"/>
    </row>
    <row r="163" spans="1:2" x14ac:dyDescent="0.25">
      <c r="A163" s="56"/>
      <c r="B163" s="57"/>
    </row>
    <row r="164" spans="1:2" x14ac:dyDescent="0.25">
      <c r="A164" s="56"/>
      <c r="B164" s="57"/>
    </row>
    <row r="165" spans="1:2" x14ac:dyDescent="0.25">
      <c r="A165" s="56"/>
      <c r="B165" s="57"/>
    </row>
    <row r="166" spans="1:2" x14ac:dyDescent="0.25">
      <c r="A166" s="56"/>
      <c r="B166" s="57"/>
    </row>
    <row r="167" spans="1:2" x14ac:dyDescent="0.25">
      <c r="A167" s="56"/>
      <c r="B167" s="57"/>
    </row>
    <row r="168" spans="1:2" x14ac:dyDescent="0.25">
      <c r="A168" s="56"/>
      <c r="B168" s="57"/>
    </row>
    <row r="169" spans="1:2" x14ac:dyDescent="0.25">
      <c r="A169" s="56"/>
      <c r="B169" s="57"/>
    </row>
    <row r="170" spans="1:2" x14ac:dyDescent="0.25">
      <c r="A170" s="56"/>
      <c r="B170" s="57"/>
    </row>
    <row r="171" spans="1:2" x14ac:dyDescent="0.25">
      <c r="A171" s="56"/>
      <c r="B171" s="57"/>
    </row>
    <row r="172" spans="1:2" x14ac:dyDescent="0.25">
      <c r="A172" s="56"/>
      <c r="B172" s="57"/>
    </row>
    <row r="173" spans="1:2" x14ac:dyDescent="0.25">
      <c r="A173" s="56"/>
      <c r="B173" s="57"/>
    </row>
    <row r="174" spans="1:2" x14ac:dyDescent="0.25">
      <c r="A174" s="56"/>
      <c r="B174" s="57"/>
    </row>
    <row r="175" spans="1:2" x14ac:dyDescent="0.25">
      <c r="A175" s="56"/>
      <c r="B175" s="57"/>
    </row>
    <row r="176" spans="1:2" x14ac:dyDescent="0.25">
      <c r="A176" s="56"/>
      <c r="B176" s="57"/>
    </row>
    <row r="177" spans="1:2" x14ac:dyDescent="0.25">
      <c r="A177" s="56"/>
      <c r="B177" s="57"/>
    </row>
    <row r="178" spans="1:2" x14ac:dyDescent="0.25">
      <c r="A178" s="56"/>
      <c r="B178" s="57"/>
    </row>
    <row r="179" spans="1:2" x14ac:dyDescent="0.25">
      <c r="A179" s="56"/>
      <c r="B179" s="57"/>
    </row>
    <row r="180" spans="1:2" x14ac:dyDescent="0.25">
      <c r="A180" s="56"/>
      <c r="B180" s="57"/>
    </row>
    <row r="181" spans="1:2" x14ac:dyDescent="0.25">
      <c r="A181" s="56"/>
      <c r="B181" s="57"/>
    </row>
    <row r="182" spans="1:2" x14ac:dyDescent="0.25">
      <c r="A182" s="56"/>
      <c r="B182" s="57"/>
    </row>
    <row r="183" spans="1:2" x14ac:dyDescent="0.25">
      <c r="A183" s="56"/>
      <c r="B183" s="57"/>
    </row>
    <row r="184" spans="1:2" x14ac:dyDescent="0.25">
      <c r="A184" s="56"/>
      <c r="B184" s="57"/>
    </row>
    <row r="185" spans="1:2" x14ac:dyDescent="0.25">
      <c r="A185" s="56"/>
      <c r="B185" s="57"/>
    </row>
    <row r="186" spans="1:2" x14ac:dyDescent="0.25">
      <c r="A186" s="56"/>
      <c r="B186" s="57"/>
    </row>
    <row r="187" spans="1:2" x14ac:dyDescent="0.25">
      <c r="A187" s="56"/>
      <c r="B187" s="57"/>
    </row>
    <row r="188" spans="1:2" x14ac:dyDescent="0.25">
      <c r="A188" s="56"/>
      <c r="B188" s="57"/>
    </row>
    <row r="189" spans="1:2" x14ac:dyDescent="0.25">
      <c r="A189" s="56"/>
      <c r="B189" s="57"/>
    </row>
    <row r="190" spans="1:2" x14ac:dyDescent="0.25">
      <c r="A190" s="56"/>
      <c r="B190" s="57"/>
    </row>
    <row r="191" spans="1:2" x14ac:dyDescent="0.25">
      <c r="A191" s="56"/>
      <c r="B191" s="57"/>
    </row>
    <row r="192" spans="1:2" x14ac:dyDescent="0.25">
      <c r="A192" s="56"/>
      <c r="B192" s="57"/>
    </row>
    <row r="193" spans="1:2" x14ac:dyDescent="0.25">
      <c r="A193" s="56"/>
      <c r="B193" s="57"/>
    </row>
    <row r="194" spans="1:2" x14ac:dyDescent="0.25">
      <c r="A194" s="56"/>
      <c r="B194" s="57"/>
    </row>
    <row r="195" spans="1:2" x14ac:dyDescent="0.25">
      <c r="A195" s="56"/>
      <c r="B195" s="57"/>
    </row>
    <row r="196" spans="1:2" x14ac:dyDescent="0.25">
      <c r="A196" s="56"/>
      <c r="B196" s="57"/>
    </row>
    <row r="197" spans="1:2" x14ac:dyDescent="0.25">
      <c r="A197" s="56"/>
      <c r="B197" s="57"/>
    </row>
    <row r="198" spans="1:2" x14ac:dyDescent="0.25">
      <c r="A198" s="56"/>
      <c r="B198" s="57"/>
    </row>
    <row r="199" spans="1:2" x14ac:dyDescent="0.25">
      <c r="A199" s="56"/>
      <c r="B199" s="57"/>
    </row>
    <row r="200" spans="1:2" x14ac:dyDescent="0.25">
      <c r="A200" s="56"/>
      <c r="B200" s="57"/>
    </row>
    <row r="201" spans="1:2" x14ac:dyDescent="0.25">
      <c r="A201" s="56"/>
      <c r="B201" s="57"/>
    </row>
    <row r="202" spans="1:2" x14ac:dyDescent="0.25">
      <c r="A202" s="56"/>
      <c r="B202" s="57"/>
    </row>
    <row r="203" spans="1:2" x14ac:dyDescent="0.25">
      <c r="A203" s="56"/>
      <c r="B203" s="57"/>
    </row>
    <row r="204" spans="1:2" x14ac:dyDescent="0.25">
      <c r="A204" s="56"/>
      <c r="B204" s="57"/>
    </row>
    <row r="205" spans="1:2" x14ac:dyDescent="0.25">
      <c r="A205" s="56"/>
      <c r="B205" s="57"/>
    </row>
    <row r="206" spans="1:2" x14ac:dyDescent="0.25">
      <c r="A206" s="56"/>
      <c r="B206" s="57"/>
    </row>
    <row r="207" spans="1:2" x14ac:dyDescent="0.25">
      <c r="A207" s="56"/>
      <c r="B207" s="57"/>
    </row>
    <row r="208" spans="1:2" x14ac:dyDescent="0.25">
      <c r="A208" s="56"/>
      <c r="B208" s="57"/>
    </row>
    <row r="209" spans="1:2" x14ac:dyDescent="0.25">
      <c r="A209" s="56"/>
      <c r="B209" s="57"/>
    </row>
    <row r="210" spans="1:2" x14ac:dyDescent="0.25">
      <c r="A210" s="56"/>
      <c r="B210" s="57"/>
    </row>
    <row r="211" spans="1:2" x14ac:dyDescent="0.25">
      <c r="A211" s="56"/>
      <c r="B211" s="57"/>
    </row>
    <row r="212" spans="1:2" x14ac:dyDescent="0.25">
      <c r="A212" s="56"/>
      <c r="B212" s="57"/>
    </row>
    <row r="213" spans="1:2" x14ac:dyDescent="0.25">
      <c r="A213" s="56"/>
      <c r="B213" s="57"/>
    </row>
    <row r="214" spans="1:2" x14ac:dyDescent="0.25">
      <c r="A214" s="56"/>
      <c r="B214" s="57"/>
    </row>
    <row r="215" spans="1:2" x14ac:dyDescent="0.25">
      <c r="A215" s="56"/>
      <c r="B215" s="57"/>
    </row>
    <row r="216" spans="1:2" x14ac:dyDescent="0.25">
      <c r="A216" s="56"/>
      <c r="B216" s="57"/>
    </row>
    <row r="217" spans="1:2" x14ac:dyDescent="0.25">
      <c r="A217" s="56"/>
      <c r="B217" s="57"/>
    </row>
    <row r="218" spans="1:2" x14ac:dyDescent="0.25">
      <c r="A218" s="56"/>
      <c r="B218" s="57"/>
    </row>
    <row r="219" spans="1:2" x14ac:dyDescent="0.25">
      <c r="A219" s="56"/>
      <c r="B219" s="57"/>
    </row>
    <row r="220" spans="1:2" x14ac:dyDescent="0.25">
      <c r="A220" s="56"/>
      <c r="B220" s="57"/>
    </row>
    <row r="221" spans="1:2" x14ac:dyDescent="0.25">
      <c r="A221" s="56"/>
      <c r="B221" s="57"/>
    </row>
    <row r="222" spans="1:2" x14ac:dyDescent="0.25">
      <c r="A222" s="56"/>
      <c r="B222" s="57"/>
    </row>
    <row r="223" spans="1:2" x14ac:dyDescent="0.25">
      <c r="A223" s="56"/>
      <c r="B223" s="57"/>
    </row>
    <row r="224" spans="1:2" x14ac:dyDescent="0.25">
      <c r="A224" s="56"/>
      <c r="B224" s="57"/>
    </row>
    <row r="227" spans="2:2" x14ac:dyDescent="0.25">
      <c r="B227" s="28"/>
    </row>
  </sheetData>
  <autoFilter ref="A37:AO134">
    <filterColumn colId="0" showButton="0"/>
  </autoFilter>
  <mergeCells count="19">
    <mergeCell ref="A24:B24"/>
    <mergeCell ref="A6:B6"/>
    <mergeCell ref="B1:O1"/>
    <mergeCell ref="B2:O2"/>
    <mergeCell ref="B3:O3"/>
    <mergeCell ref="A4:A5"/>
    <mergeCell ref="B4:B5"/>
    <mergeCell ref="C4:O4"/>
    <mergeCell ref="A138:O138"/>
    <mergeCell ref="A139:O139"/>
    <mergeCell ref="A140:O140"/>
    <mergeCell ref="A141:O141"/>
    <mergeCell ref="A33:B33"/>
    <mergeCell ref="A136:B136"/>
    <mergeCell ref="A36:B36"/>
    <mergeCell ref="A121:B121"/>
    <mergeCell ref="A134:B134"/>
    <mergeCell ref="A37:B37"/>
    <mergeCell ref="A131:B131"/>
  </mergeCells>
  <printOptions horizontalCentered="1"/>
  <pageMargins left="0.24" right="0.18" top="0.31496062992125984" bottom="0.31496062992125984" header="0.31496062992125984" footer="0.31496062992125984"/>
  <pageSetup paperSize="9" scale="63" fitToHeight="0" orientation="landscape" r:id="rId1"/>
  <headerFooter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 RESUMIDO</vt:lpstr>
      <vt:lpstr>FORMATO DETALLADO</vt:lpstr>
      <vt:lpstr>'FORMATO DETALLADO'!Área_de_impresión</vt:lpstr>
      <vt:lpstr>'FORMATO RESUMIDO'!Área_de_impresión</vt:lpstr>
      <vt:lpstr>'FORMATO DETALLADO'!Títulos_a_imprimir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Patricia Espinoza Mora</dc:creator>
  <cp:lastModifiedBy>Erika Del Carmen Serrano Jaramillo</cp:lastModifiedBy>
  <cp:lastPrinted>2019-10-30T12:47:27Z</cp:lastPrinted>
  <dcterms:created xsi:type="dcterms:W3CDTF">2016-09-23T17:56:17Z</dcterms:created>
  <dcterms:modified xsi:type="dcterms:W3CDTF">2020-11-06T20:30:09Z</dcterms:modified>
</cp:coreProperties>
</file>