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BIANCA\RENDICIÓN DE CUENTAS\2025\ANEXOS\"/>
    </mc:Choice>
  </mc:AlternateContent>
  <xr:revisionPtr revIDLastSave="0" documentId="13_ncr:1_{6B26F6FB-6386-4182-86AD-4836152DE5D9}" xr6:coauthVersionLast="47" xr6:coauthVersionMax="47" xr10:uidLastSave="{00000000-0000-0000-0000-000000000000}"/>
  <bookViews>
    <workbookView xWindow="-108" yWindow="-108" windowWidth="23256" windowHeight="13896" xr2:uid="{C73D49EF-A6A2-448E-9D22-4D863291DA3C}"/>
  </bookViews>
  <sheets>
    <sheet name="RENDICION DE CUENTAS" sheetId="2" r:id="rId1"/>
    <sheet name="Detalle Matild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F9" i="2" s="1"/>
  <c r="M10" i="2"/>
  <c r="D10" i="2" s="1"/>
  <c r="M7" i="2"/>
  <c r="E7" i="2" s="1"/>
  <c r="G12" i="1"/>
  <c r="G13" i="1"/>
  <c r="G14" i="1"/>
  <c r="G11" i="1"/>
  <c r="G21" i="1"/>
  <c r="G22" i="1"/>
  <c r="G20" i="1"/>
  <c r="G34" i="1"/>
  <c r="G35" i="1"/>
  <c r="G36" i="1"/>
  <c r="G37" i="1"/>
  <c r="G33" i="1"/>
  <c r="G32" i="1"/>
</calcChain>
</file>

<file path=xl/sharedStrings.xml><?xml version="1.0" encoding="utf-8"?>
<sst xmlns="http://schemas.openxmlformats.org/spreadsheetml/2006/main" count="141" uniqueCount="47">
  <si>
    <t>MEDIOS LOCALES Y REGIONALES</t>
  </si>
  <si>
    <t>MEDIOS DE VERIFICACIÓN</t>
  </si>
  <si>
    <t>IMPORTE</t>
  </si>
  <si>
    <t>IMPUESTO</t>
  </si>
  <si>
    <t>FEE</t>
  </si>
  <si>
    <t>LINK AL MEDIO DE VERIFICACIÓN PUBLICADO EN LA PAG. WEB DE LA INSTITUCIÓN</t>
  </si>
  <si>
    <t>NOMBRE DE MEDIO</t>
  </si>
  <si>
    <t>MONTO TOTAL</t>
  </si>
  <si>
    <t>MINUTOS</t>
  </si>
  <si>
    <t>Radio</t>
  </si>
  <si>
    <t>Prensa</t>
  </si>
  <si>
    <t>Televisión</t>
  </si>
  <si>
    <t>Medios digitales</t>
  </si>
  <si>
    <t>MEDIOS NACIONAL</t>
  </si>
  <si>
    <t>MEDIOS INTERNACIONALES</t>
  </si>
  <si>
    <t>DIFUSIÓN Y COMUNICACIÓN DE LA GESTIÓN INSTITUCIONAL 2025 - ESPOL-TECH E.P.</t>
  </si>
  <si>
    <t>CONTRATO:</t>
  </si>
  <si>
    <t>ESPOLTECH-036-2025</t>
  </si>
  <si>
    <t>FECHA DE SUSCRIPCION:</t>
  </si>
  <si>
    <t>LINKEDIN</t>
  </si>
  <si>
    <t>META</t>
  </si>
  <si>
    <t>SEPTIEMBRE</t>
  </si>
  <si>
    <t>OCTUBRE</t>
  </si>
  <si>
    <t>NOVIEMBRE</t>
  </si>
  <si>
    <t>DICIEMBRE</t>
  </si>
  <si>
    <t>NA</t>
  </si>
  <si>
    <t>Via pública</t>
  </si>
  <si>
    <t>AMERICA ECONOMIA</t>
  </si>
  <si>
    <t>EL UNIVERSO</t>
  </si>
  <si>
    <t>VISTAZO</t>
  </si>
  <si>
    <t>DUOPRINT</t>
  </si>
  <si>
    <t>DIFUSIÓN Y COMUNICACIÓN DE LA GESTIÓN INSTITUCIONAL 2025</t>
  </si>
  <si>
    <t>No. DE MEDIOS</t>
  </si>
  <si>
    <t>PORCENTAJE DEL PPTO. DEL PAUTAJE QUE SE DESTINO A MEDIOS LOCALES Y REGIONALES</t>
  </si>
  <si>
    <t>PORCENTAJE DEL PPTO. DEL PAUTAJE QUE SE DESTINÓ A MEDIOS NACIONAL</t>
  </si>
  <si>
    <t>PORCENTAJE DEL PPTO DEL PAUTAJE QUE SE DESTINO A MEDIOS INTERNACIONALES</t>
  </si>
  <si>
    <t>MONTO</t>
  </si>
  <si>
    <t>Vía Publica</t>
  </si>
  <si>
    <t>x</t>
  </si>
  <si>
    <t>LINKEDIN
META</t>
  </si>
  <si>
    <t>OBSERVACIÓN CONTRATISTA:</t>
  </si>
  <si>
    <t>N/A</t>
  </si>
  <si>
    <t>-</t>
  </si>
  <si>
    <t>AMERICA ECONOMIA, EL UNIVERSO, VISTAZO</t>
  </si>
  <si>
    <t>VALOR CONTRACTUAL:</t>
  </si>
  <si>
    <t>*No se agregó el link porque se menciona en el formato que debe ser del repositorio de la entidad.</t>
  </si>
  <si>
    <r>
      <rPr>
        <b/>
        <sz val="9"/>
        <rFont val="Arial"/>
        <family val="2"/>
      </rPr>
      <t xml:space="preserve">Elaborado por: </t>
    </r>
    <r>
      <rPr>
        <sz val="9"/>
        <rFont val="Arial"/>
        <family val="2"/>
      </rPr>
      <t>MBA. Nicole Ojeda, Coordinadora de Comunicación y Marketing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</si>
</sst>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6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44" fontId="0" fillId="0" borderId="1" xfId="1" applyFont="1" applyBorder="1"/>
    <xf numFmtId="0" fontId="6" fillId="5" borderId="0" xfId="0" applyFont="1" applyFill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4" fontId="10" fillId="0" borderId="1" xfId="1" applyFont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/>
    <xf numFmtId="44" fontId="10" fillId="6" borderId="1" xfId="1" applyFont="1" applyFill="1" applyBorder="1" applyAlignment="1">
      <alignment vertical="center" wrapText="1"/>
    </xf>
    <xf numFmtId="10" fontId="10" fillId="0" borderId="1" xfId="2" applyNumberFormat="1" applyFont="1" applyBorder="1" applyAlignment="1">
      <alignment horizontal="center" vertical="center" wrapText="1"/>
    </xf>
    <xf numFmtId="10" fontId="10" fillId="6" borderId="1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44" fontId="8" fillId="0" borderId="5" xfId="1" applyFont="1" applyBorder="1" applyAlignment="1">
      <alignment horizontal="center" vertical="center"/>
    </xf>
    <xf numFmtId="44" fontId="8" fillId="0" borderId="7" xfId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BAB4-6890-478B-BF84-1917BF729087}">
  <dimension ref="A3:N18"/>
  <sheetViews>
    <sheetView tabSelected="1" workbookViewId="0">
      <selection activeCell="C19" sqref="C19"/>
    </sheetView>
  </sheetViews>
  <sheetFormatPr baseColWidth="10" defaultColWidth="8.88671875" defaultRowHeight="14.4" x14ac:dyDescent="0.3"/>
  <cols>
    <col min="1" max="1" width="18.77734375" bestFit="1" customWidth="1"/>
    <col min="2" max="2" width="13.109375" customWidth="1"/>
    <col min="3" max="3" width="9" customWidth="1"/>
    <col min="4" max="6" width="16.77734375" customWidth="1"/>
    <col min="12" max="12" width="15.6640625" customWidth="1"/>
    <col min="13" max="13" width="9.6640625" bestFit="1" customWidth="1"/>
    <col min="14" max="14" width="8.77734375" style="2" customWidth="1"/>
  </cols>
  <sheetData>
    <row r="3" spans="1:14" x14ac:dyDescent="0.3">
      <c r="B3" s="31" t="s">
        <v>31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5" spans="1:14" ht="72" x14ac:dyDescent="0.3">
      <c r="B5" s="15" t="s">
        <v>1</v>
      </c>
      <c r="C5" s="15" t="s">
        <v>32</v>
      </c>
      <c r="D5" s="15" t="s">
        <v>33</v>
      </c>
      <c r="E5" s="15" t="s">
        <v>34</v>
      </c>
      <c r="F5" s="15" t="s">
        <v>35</v>
      </c>
      <c r="G5" s="32" t="s">
        <v>5</v>
      </c>
      <c r="H5" s="32"/>
      <c r="I5" s="32"/>
      <c r="J5" s="32"/>
      <c r="K5" s="32" t="s">
        <v>6</v>
      </c>
      <c r="L5" s="32"/>
      <c r="M5" s="15" t="s">
        <v>36</v>
      </c>
      <c r="N5" s="15" t="s">
        <v>8</v>
      </c>
    </row>
    <row r="6" spans="1:14" x14ac:dyDescent="0.3">
      <c r="B6" s="16" t="s">
        <v>9</v>
      </c>
      <c r="C6" s="17" t="s">
        <v>38</v>
      </c>
      <c r="D6" s="17" t="s">
        <v>42</v>
      </c>
      <c r="E6" s="17" t="s">
        <v>42</v>
      </c>
      <c r="F6" s="17" t="s">
        <v>42</v>
      </c>
      <c r="G6" s="25" t="s">
        <v>42</v>
      </c>
      <c r="H6" s="26"/>
      <c r="I6" s="26"/>
      <c r="J6" s="27"/>
      <c r="K6" s="28" t="s">
        <v>42</v>
      </c>
      <c r="L6" s="28"/>
      <c r="M6" s="18">
        <v>0</v>
      </c>
      <c r="N6" s="17" t="s">
        <v>42</v>
      </c>
    </row>
    <row r="7" spans="1:14" ht="47.4" customHeight="1" x14ac:dyDescent="0.3">
      <c r="B7" s="16" t="s">
        <v>10</v>
      </c>
      <c r="C7" s="17">
        <v>3</v>
      </c>
      <c r="D7" s="17" t="s">
        <v>42</v>
      </c>
      <c r="E7" s="23">
        <f>M7/B16</f>
        <v>5.6819923371647513E-2</v>
      </c>
      <c r="F7" s="17" t="s">
        <v>42</v>
      </c>
      <c r="G7" s="25" t="s">
        <v>42</v>
      </c>
      <c r="H7" s="26"/>
      <c r="I7" s="26"/>
      <c r="J7" s="27"/>
      <c r="K7" s="28" t="s">
        <v>43</v>
      </c>
      <c r="L7" s="28"/>
      <c r="M7" s="18">
        <f>'Detalle Matilda'!G20+'Detalle Matilda'!G21+'Detalle Matilda'!G22</f>
        <v>8522.9885057471274</v>
      </c>
      <c r="N7" s="17" t="s">
        <v>41</v>
      </c>
    </row>
    <row r="8" spans="1:14" x14ac:dyDescent="0.3">
      <c r="B8" s="16" t="s">
        <v>11</v>
      </c>
      <c r="C8" s="17" t="s">
        <v>38</v>
      </c>
      <c r="D8" s="17" t="s">
        <v>42</v>
      </c>
      <c r="E8" s="17" t="s">
        <v>42</v>
      </c>
      <c r="F8" s="17" t="s">
        <v>42</v>
      </c>
      <c r="G8" s="25" t="s">
        <v>42</v>
      </c>
      <c r="H8" s="26"/>
      <c r="I8" s="26"/>
      <c r="J8" s="27"/>
      <c r="K8" s="28" t="s">
        <v>42</v>
      </c>
      <c r="L8" s="28"/>
      <c r="M8" s="18">
        <v>0</v>
      </c>
      <c r="N8" s="17" t="s">
        <v>42</v>
      </c>
    </row>
    <row r="9" spans="1:14" ht="31.8" customHeight="1" x14ac:dyDescent="0.3">
      <c r="B9" s="16" t="s">
        <v>12</v>
      </c>
      <c r="C9" s="17">
        <v>2</v>
      </c>
      <c r="D9" s="17" t="s">
        <v>42</v>
      </c>
      <c r="E9" s="17" t="s">
        <v>42</v>
      </c>
      <c r="F9" s="23">
        <f>M9/B16</f>
        <v>0.23508294206896543</v>
      </c>
      <c r="G9" s="25" t="s">
        <v>42</v>
      </c>
      <c r="H9" s="26"/>
      <c r="I9" s="26"/>
      <c r="J9" s="27"/>
      <c r="K9" s="28" t="s">
        <v>39</v>
      </c>
      <c r="L9" s="28"/>
      <c r="M9" s="18">
        <f>'Detalle Matilda'!G32+'Detalle Matilda'!G33+'Detalle Matilda'!G34+'Detalle Matilda'!G35+'Detalle Matilda'!G36+'Detalle Matilda'!G37</f>
        <v>35262.441310344817</v>
      </c>
      <c r="N9" s="17" t="s">
        <v>41</v>
      </c>
    </row>
    <row r="10" spans="1:14" x14ac:dyDescent="0.3">
      <c r="B10" s="19" t="s">
        <v>37</v>
      </c>
      <c r="C10" s="20">
        <v>1</v>
      </c>
      <c r="D10" s="24">
        <f>M10/B16</f>
        <v>0.17134105593869731</v>
      </c>
      <c r="E10" s="21"/>
      <c r="F10" s="21"/>
      <c r="G10" s="29"/>
      <c r="H10" s="29"/>
      <c r="I10" s="29"/>
      <c r="J10" s="29"/>
      <c r="K10" s="30" t="s">
        <v>30</v>
      </c>
      <c r="L10" s="30"/>
      <c r="M10" s="22">
        <f>'Detalle Matilda'!G11+'Detalle Matilda'!G12+'Detalle Matilda'!G13+'Detalle Matilda'!G14</f>
        <v>25701.158390804598</v>
      </c>
      <c r="N10" s="20" t="s">
        <v>41</v>
      </c>
    </row>
    <row r="12" spans="1:14" ht="11.4" customHeight="1" x14ac:dyDescent="0.3">
      <c r="B12" s="45" t="s">
        <v>46</v>
      </c>
      <c r="C12" s="45"/>
      <c r="D12" s="45"/>
      <c r="E12" s="45"/>
      <c r="F12" s="45"/>
    </row>
    <row r="14" spans="1:14" hidden="1" x14ac:dyDescent="0.3">
      <c r="A14" s="12" t="s">
        <v>16</v>
      </c>
      <c r="B14" s="33" t="s">
        <v>17</v>
      </c>
      <c r="C14" s="34"/>
    </row>
    <row r="15" spans="1:14" hidden="1" x14ac:dyDescent="0.3">
      <c r="A15" s="14" t="s">
        <v>18</v>
      </c>
      <c r="B15" s="35">
        <v>45912</v>
      </c>
      <c r="C15" s="36"/>
    </row>
    <row r="16" spans="1:14" hidden="1" x14ac:dyDescent="0.3">
      <c r="A16" s="14" t="s">
        <v>44</v>
      </c>
      <c r="B16" s="37">
        <v>150000</v>
      </c>
      <c r="C16" s="38"/>
    </row>
    <row r="17" spans="1:4" x14ac:dyDescent="0.3">
      <c r="A17" s="13"/>
      <c r="B17" s="13"/>
      <c r="C17" s="13"/>
      <c r="D17" s="13"/>
    </row>
    <row r="18" spans="1:4" x14ac:dyDescent="0.3">
      <c r="A18" s="13"/>
      <c r="B18" s="13"/>
      <c r="C18" s="13"/>
      <c r="D18" s="13"/>
    </row>
  </sheetData>
  <mergeCells count="17">
    <mergeCell ref="B14:C14"/>
    <mergeCell ref="B15:C15"/>
    <mergeCell ref="B16:C16"/>
    <mergeCell ref="G8:J8"/>
    <mergeCell ref="K8:L8"/>
    <mergeCell ref="G9:J9"/>
    <mergeCell ref="K9:L9"/>
    <mergeCell ref="B12:F12"/>
    <mergeCell ref="G7:J7"/>
    <mergeCell ref="K7:L7"/>
    <mergeCell ref="G10:J10"/>
    <mergeCell ref="K10:L10"/>
    <mergeCell ref="B3:N3"/>
    <mergeCell ref="G5:J5"/>
    <mergeCell ref="K5:L5"/>
    <mergeCell ref="G6:J6"/>
    <mergeCell ref="K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F3373-DDFC-4C44-A852-94481639955A}">
  <dimension ref="A1:H40"/>
  <sheetViews>
    <sheetView zoomScale="90" zoomScaleNormal="90" workbookViewId="0">
      <selection activeCell="A39" sqref="A39"/>
    </sheetView>
  </sheetViews>
  <sheetFormatPr baseColWidth="10" defaultColWidth="11.5546875" defaultRowHeight="14.4" x14ac:dyDescent="0.3"/>
  <cols>
    <col min="1" max="1" width="28.33203125" bestFit="1" customWidth="1"/>
    <col min="2" max="2" width="11.6640625" bestFit="1" customWidth="1"/>
    <col min="3" max="3" width="13.44140625" customWidth="1"/>
    <col min="4" max="4" width="10.5546875" bestFit="1" customWidth="1"/>
    <col min="5" max="5" width="72" bestFit="1" customWidth="1"/>
    <col min="6" max="6" width="19" bestFit="1" customWidth="1"/>
    <col min="7" max="8" width="13.6640625" customWidth="1"/>
  </cols>
  <sheetData>
    <row r="1" spans="1:8" ht="19.8" customHeight="1" thickBot="1" x14ac:dyDescent="0.35">
      <c r="A1" s="39" t="s">
        <v>15</v>
      </c>
      <c r="B1" s="40"/>
      <c r="C1" s="40"/>
      <c r="D1" s="40"/>
      <c r="E1" s="40"/>
      <c r="F1" s="40"/>
      <c r="G1" s="40"/>
      <c r="H1" s="41"/>
    </row>
    <row r="2" spans="1:8" ht="15.6" x14ac:dyDescent="0.3">
      <c r="A2" s="7"/>
      <c r="B2" s="7"/>
      <c r="C2" s="7"/>
      <c r="D2" s="7"/>
      <c r="E2" s="7"/>
      <c r="F2" s="7"/>
      <c r="G2" s="7"/>
      <c r="H2" s="7"/>
    </row>
    <row r="3" spans="1:8" ht="15.6" x14ac:dyDescent="0.3">
      <c r="A3" s="8" t="s">
        <v>16</v>
      </c>
      <c r="B3" s="42" t="s">
        <v>17</v>
      </c>
      <c r="C3" s="42"/>
      <c r="D3" s="42"/>
      <c r="E3" s="7"/>
      <c r="F3" s="7"/>
      <c r="G3" s="7"/>
      <c r="H3" s="7"/>
    </row>
    <row r="4" spans="1:8" ht="15.6" x14ac:dyDescent="0.3">
      <c r="A4" s="8" t="s">
        <v>18</v>
      </c>
      <c r="B4" s="43">
        <v>45912</v>
      </c>
      <c r="C4" s="42"/>
      <c r="D4" s="42"/>
      <c r="E4" s="7"/>
      <c r="F4" s="7"/>
      <c r="G4" s="7"/>
      <c r="H4" s="7"/>
    </row>
    <row r="6" spans="1:8" x14ac:dyDescent="0.3">
      <c r="A6" s="1" t="s">
        <v>0</v>
      </c>
      <c r="B6" s="2"/>
    </row>
    <row r="7" spans="1:8" x14ac:dyDescent="0.3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x14ac:dyDescent="0.3">
      <c r="A8" s="5" t="s">
        <v>9</v>
      </c>
      <c r="B8" s="6"/>
      <c r="C8" s="6"/>
      <c r="D8" s="6"/>
      <c r="E8" s="6"/>
      <c r="F8" s="6"/>
      <c r="G8" s="6"/>
      <c r="H8" s="6"/>
    </row>
    <row r="9" spans="1:8" x14ac:dyDescent="0.3">
      <c r="A9" s="5" t="s">
        <v>10</v>
      </c>
      <c r="B9" s="6"/>
      <c r="C9" s="6"/>
      <c r="D9" s="6"/>
      <c r="E9" s="6"/>
      <c r="F9" s="6"/>
      <c r="G9" s="6"/>
      <c r="H9" s="6"/>
    </row>
    <row r="10" spans="1:8" x14ac:dyDescent="0.3">
      <c r="A10" s="5" t="s">
        <v>11</v>
      </c>
      <c r="B10" s="6"/>
      <c r="C10" s="6"/>
      <c r="D10" s="6"/>
      <c r="E10" s="6"/>
      <c r="F10" s="6"/>
      <c r="G10" s="6"/>
      <c r="H10" s="6"/>
    </row>
    <row r="11" spans="1:8" x14ac:dyDescent="0.3">
      <c r="A11" s="5" t="s">
        <v>26</v>
      </c>
      <c r="B11" s="10">
        <v>6580</v>
      </c>
      <c r="C11" s="10">
        <v>0</v>
      </c>
      <c r="D11" s="10">
        <v>983.2183908045979</v>
      </c>
      <c r="E11" s="6" t="s">
        <v>21</v>
      </c>
      <c r="F11" s="6" t="s">
        <v>30</v>
      </c>
      <c r="G11" s="10">
        <f>B11+C11+D11</f>
        <v>7563.2183908045981</v>
      </c>
      <c r="H11" s="6" t="s">
        <v>25</v>
      </c>
    </row>
    <row r="12" spans="1:8" x14ac:dyDescent="0.3">
      <c r="A12" s="5" t="s">
        <v>26</v>
      </c>
      <c r="B12" s="10">
        <v>11830</v>
      </c>
      <c r="C12" s="10">
        <v>0</v>
      </c>
      <c r="D12" s="10">
        <v>1767.7</v>
      </c>
      <c r="E12" s="6" t="s">
        <v>22</v>
      </c>
      <c r="F12" s="6" t="s">
        <v>30</v>
      </c>
      <c r="G12" s="10">
        <f t="shared" ref="G12:G14" si="0">B12+C12+D12</f>
        <v>13597.7</v>
      </c>
      <c r="H12" s="6" t="s">
        <v>25</v>
      </c>
    </row>
    <row r="13" spans="1:8" x14ac:dyDescent="0.3">
      <c r="A13" s="5" t="s">
        <v>26</v>
      </c>
      <c r="B13" s="10">
        <v>2600</v>
      </c>
      <c r="C13" s="10">
        <v>0</v>
      </c>
      <c r="D13" s="10">
        <v>388.51</v>
      </c>
      <c r="E13" s="6" t="s">
        <v>23</v>
      </c>
      <c r="F13" s="6" t="s">
        <v>30</v>
      </c>
      <c r="G13" s="10">
        <f t="shared" si="0"/>
        <v>2988.51</v>
      </c>
      <c r="H13" s="6" t="s">
        <v>25</v>
      </c>
    </row>
    <row r="14" spans="1:8" x14ac:dyDescent="0.3">
      <c r="A14" s="5" t="s">
        <v>26</v>
      </c>
      <c r="B14" s="10">
        <v>1350</v>
      </c>
      <c r="C14" s="10">
        <v>0</v>
      </c>
      <c r="D14" s="10">
        <v>201.73</v>
      </c>
      <c r="E14" s="6" t="s">
        <v>24</v>
      </c>
      <c r="F14" s="6" t="s">
        <v>30</v>
      </c>
      <c r="G14" s="10">
        <f t="shared" si="0"/>
        <v>1551.73</v>
      </c>
      <c r="H14" s="6" t="s">
        <v>25</v>
      </c>
    </row>
    <row r="15" spans="1:8" x14ac:dyDescent="0.3">
      <c r="A15" s="5" t="s">
        <v>12</v>
      </c>
      <c r="B15" s="6"/>
      <c r="C15" s="6"/>
      <c r="D15" s="6"/>
      <c r="E15" s="6"/>
      <c r="F15" s="6"/>
      <c r="G15" s="10"/>
      <c r="H15" s="6"/>
    </row>
    <row r="17" spans="1:8" x14ac:dyDescent="0.3">
      <c r="A17" s="1" t="s">
        <v>13</v>
      </c>
    </row>
    <row r="18" spans="1:8" x14ac:dyDescent="0.3">
      <c r="A18" s="3" t="s">
        <v>1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</row>
    <row r="19" spans="1:8" x14ac:dyDescent="0.3">
      <c r="A19" s="5" t="s">
        <v>9</v>
      </c>
      <c r="B19" s="6"/>
      <c r="C19" s="6"/>
      <c r="D19" s="6"/>
      <c r="E19" s="6"/>
      <c r="F19" s="6"/>
      <c r="G19" s="6"/>
      <c r="H19" s="6"/>
    </row>
    <row r="20" spans="1:8" x14ac:dyDescent="0.3">
      <c r="A20" s="5" t="s">
        <v>10</v>
      </c>
      <c r="B20" s="10">
        <v>1500</v>
      </c>
      <c r="C20" s="10">
        <v>0</v>
      </c>
      <c r="D20" s="10">
        <v>224.13793103448279</v>
      </c>
      <c r="E20" s="6" t="s">
        <v>21</v>
      </c>
      <c r="F20" s="9" t="s">
        <v>27</v>
      </c>
      <c r="G20" s="10">
        <f>B20+C20+D20</f>
        <v>1724.1379310344828</v>
      </c>
      <c r="H20" s="6" t="s">
        <v>25</v>
      </c>
    </row>
    <row r="21" spans="1:8" x14ac:dyDescent="0.3">
      <c r="A21" s="5" t="s">
        <v>10</v>
      </c>
      <c r="B21" s="10">
        <v>1835</v>
      </c>
      <c r="C21" s="10">
        <v>0</v>
      </c>
      <c r="D21" s="10">
        <v>274.19540229885069</v>
      </c>
      <c r="E21" s="6" t="s">
        <v>21</v>
      </c>
      <c r="F21" s="9" t="s">
        <v>28</v>
      </c>
      <c r="G21" s="10">
        <f t="shared" ref="G21:G22" si="1">B21+C21+D21</f>
        <v>2109.1954022988507</v>
      </c>
      <c r="H21" s="6" t="s">
        <v>25</v>
      </c>
    </row>
    <row r="22" spans="1:8" x14ac:dyDescent="0.3">
      <c r="A22" s="5" t="s">
        <v>10</v>
      </c>
      <c r="B22" s="10">
        <v>4080</v>
      </c>
      <c r="C22" s="10">
        <v>0</v>
      </c>
      <c r="D22" s="10">
        <v>609.65517241379303</v>
      </c>
      <c r="E22" s="6" t="s">
        <v>21</v>
      </c>
      <c r="F22" s="9" t="s">
        <v>29</v>
      </c>
      <c r="G22" s="10">
        <f t="shared" si="1"/>
        <v>4689.6551724137935</v>
      </c>
      <c r="H22" s="6" t="s">
        <v>25</v>
      </c>
    </row>
    <row r="23" spans="1:8" x14ac:dyDescent="0.3">
      <c r="A23" s="5" t="s">
        <v>11</v>
      </c>
      <c r="B23" s="10"/>
      <c r="C23" s="10"/>
      <c r="D23" s="10"/>
      <c r="E23" s="6"/>
      <c r="F23" s="6"/>
      <c r="G23" s="6"/>
      <c r="H23" s="6"/>
    </row>
    <row r="24" spans="1:8" x14ac:dyDescent="0.3">
      <c r="A24" s="5" t="s">
        <v>12</v>
      </c>
      <c r="B24" s="6"/>
      <c r="C24" s="6"/>
      <c r="D24" s="6"/>
      <c r="E24" s="6"/>
      <c r="F24" s="6"/>
      <c r="G24" s="6"/>
      <c r="H24" s="6"/>
    </row>
    <row r="27" spans="1:8" x14ac:dyDescent="0.3">
      <c r="A27" s="1" t="s">
        <v>14</v>
      </c>
    </row>
    <row r="28" spans="1:8" x14ac:dyDescent="0.3">
      <c r="A28" s="3" t="s">
        <v>1</v>
      </c>
      <c r="B28" s="4" t="s">
        <v>2</v>
      </c>
      <c r="C28" s="4" t="s">
        <v>3</v>
      </c>
      <c r="D28" s="4" t="s">
        <v>4</v>
      </c>
      <c r="E28" s="4" t="s">
        <v>5</v>
      </c>
      <c r="F28" s="4" t="s">
        <v>6</v>
      </c>
      <c r="G28" s="4" t="s">
        <v>7</v>
      </c>
      <c r="H28" s="4" t="s">
        <v>8</v>
      </c>
    </row>
    <row r="29" spans="1:8" x14ac:dyDescent="0.3">
      <c r="A29" s="5" t="s">
        <v>9</v>
      </c>
      <c r="B29" s="6"/>
      <c r="C29" s="6"/>
      <c r="D29" s="6"/>
      <c r="E29" s="6"/>
      <c r="F29" s="6"/>
      <c r="G29" s="6"/>
      <c r="H29" s="6"/>
    </row>
    <row r="30" spans="1:8" x14ac:dyDescent="0.3">
      <c r="A30" s="5" t="s">
        <v>10</v>
      </c>
      <c r="B30" s="6"/>
      <c r="C30" s="6"/>
      <c r="D30" s="6"/>
      <c r="E30" s="6"/>
      <c r="F30" s="6"/>
      <c r="G30" s="6"/>
      <c r="H30" s="6"/>
    </row>
    <row r="31" spans="1:8" x14ac:dyDescent="0.3">
      <c r="A31" s="5" t="s">
        <v>11</v>
      </c>
      <c r="B31" s="6"/>
      <c r="C31" s="6"/>
      <c r="D31" s="6"/>
      <c r="E31" s="6"/>
      <c r="F31" s="6"/>
      <c r="G31" s="6"/>
      <c r="H31" s="6"/>
    </row>
    <row r="32" spans="1:8" x14ac:dyDescent="0.3">
      <c r="A32" s="5" t="s">
        <v>12</v>
      </c>
      <c r="B32" s="10">
        <v>452.59999999999997</v>
      </c>
      <c r="C32" s="10">
        <v>135.78</v>
      </c>
      <c r="D32" s="10">
        <v>67.629885057471242</v>
      </c>
      <c r="E32" s="6" t="s">
        <v>21</v>
      </c>
      <c r="F32" s="9" t="s">
        <v>19</v>
      </c>
      <c r="G32" s="10">
        <f>B32+C32+D32</f>
        <v>656.00988505747125</v>
      </c>
      <c r="H32" s="6" t="s">
        <v>25</v>
      </c>
    </row>
    <row r="33" spans="1:8" x14ac:dyDescent="0.3">
      <c r="A33" s="5" t="s">
        <v>12</v>
      </c>
      <c r="B33" s="10">
        <v>6501.6399999999967</v>
      </c>
      <c r="C33" s="10">
        <v>1950.4920000000004</v>
      </c>
      <c r="D33" s="10">
        <v>971.50942528735641</v>
      </c>
      <c r="E33" s="6" t="s">
        <v>21</v>
      </c>
      <c r="F33" s="9" t="s">
        <v>20</v>
      </c>
      <c r="G33" s="10">
        <f>B33+C33+D33</f>
        <v>9423.6414252873547</v>
      </c>
      <c r="H33" s="6" t="s">
        <v>25</v>
      </c>
    </row>
    <row r="34" spans="1:8" x14ac:dyDescent="0.3">
      <c r="A34" s="5" t="s">
        <v>12</v>
      </c>
      <c r="B34" s="10">
        <v>1247.3700000000001</v>
      </c>
      <c r="C34" s="10">
        <v>374.21</v>
      </c>
      <c r="D34" s="10">
        <v>186.39</v>
      </c>
      <c r="E34" s="6" t="s">
        <v>22</v>
      </c>
      <c r="F34" s="6" t="s">
        <v>19</v>
      </c>
      <c r="G34" s="10">
        <f t="shared" ref="G34:G37" si="2">B34+C34+D34</f>
        <v>1807.9700000000003</v>
      </c>
      <c r="H34" s="6" t="s">
        <v>25</v>
      </c>
    </row>
    <row r="35" spans="1:8" x14ac:dyDescent="0.3">
      <c r="A35" s="5" t="s">
        <v>12</v>
      </c>
      <c r="B35" s="10">
        <v>11007.999999999995</v>
      </c>
      <c r="C35" s="10">
        <v>3302.3999999999992</v>
      </c>
      <c r="D35" s="10">
        <v>1644.87</v>
      </c>
      <c r="E35" s="6" t="s">
        <v>22</v>
      </c>
      <c r="F35" s="6" t="s">
        <v>20</v>
      </c>
      <c r="G35" s="10">
        <f t="shared" si="2"/>
        <v>15955.269999999993</v>
      </c>
      <c r="H35" s="6" t="s">
        <v>25</v>
      </c>
    </row>
    <row r="36" spans="1:8" x14ac:dyDescent="0.3">
      <c r="A36" s="5" t="s">
        <v>12</v>
      </c>
      <c r="B36" s="10">
        <v>3103.7599999999998</v>
      </c>
      <c r="C36" s="10">
        <v>931.12</v>
      </c>
      <c r="D36" s="10">
        <v>463.78</v>
      </c>
      <c r="E36" s="6" t="s">
        <v>23</v>
      </c>
      <c r="F36" s="6" t="s">
        <v>20</v>
      </c>
      <c r="G36" s="10">
        <f t="shared" si="2"/>
        <v>4498.66</v>
      </c>
      <c r="H36" s="6" t="s">
        <v>25</v>
      </c>
    </row>
    <row r="37" spans="1:8" x14ac:dyDescent="0.3">
      <c r="A37" s="5" t="s">
        <v>12</v>
      </c>
      <c r="B37" s="10">
        <v>2015.2100000000012</v>
      </c>
      <c r="C37" s="10">
        <v>604.55999999999995</v>
      </c>
      <c r="D37" s="10">
        <v>301.12</v>
      </c>
      <c r="E37" s="6" t="s">
        <v>24</v>
      </c>
      <c r="F37" s="6" t="s">
        <v>20</v>
      </c>
      <c r="G37" s="10">
        <f t="shared" si="2"/>
        <v>2920.8900000000012</v>
      </c>
      <c r="H37" s="6" t="s">
        <v>25</v>
      </c>
    </row>
    <row r="39" spans="1:8" x14ac:dyDescent="0.3">
      <c r="A39" s="11" t="s">
        <v>40</v>
      </c>
    </row>
    <row r="40" spans="1:8" x14ac:dyDescent="0.3">
      <c r="A40" s="44" t="s">
        <v>45</v>
      </c>
      <c r="B40" s="44"/>
      <c r="C40" s="44"/>
      <c r="D40" s="44"/>
      <c r="E40" s="44"/>
      <c r="F40" s="44"/>
      <c r="G40" s="44"/>
      <c r="H40" s="44"/>
    </row>
  </sheetData>
  <mergeCells count="4">
    <mergeCell ref="A1:H1"/>
    <mergeCell ref="B3:D3"/>
    <mergeCell ref="B4:D4"/>
    <mergeCell ref="A40:H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RENDICION DE CUENTAS</vt:lpstr>
      <vt:lpstr>Detalle Matilda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 Rommy Guarnizo Paredes</dc:creator>
  <cp:lastModifiedBy>Bianca Waleska Quito Alvarez</cp:lastModifiedBy>
  <dcterms:created xsi:type="dcterms:W3CDTF">2026-03-23T16:28:04Z</dcterms:created>
  <dcterms:modified xsi:type="dcterms:W3CDTF">2026-05-27T20:07:40Z</dcterms:modified>
</cp:coreProperties>
</file>